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kadyrbayuly\Desktop\"/>
    </mc:Choice>
  </mc:AlternateContent>
  <bookViews>
    <workbookView xWindow="0" yWindow="0" windowWidth="28800" windowHeight="12435" activeTab="1"/>
  </bookViews>
  <sheets>
    <sheet name="русс" sheetId="1" r:id="rId1"/>
    <sheet name="каз" sheetId="2" r:id="rId2"/>
  </sheets>
  <definedNames>
    <definedName name="_xlnm._FilterDatabase" localSheetId="1" hidden="1">каз!$A$12:$ER$488</definedName>
    <definedName name="_xlnm._FilterDatabase" localSheetId="0" hidden="1">русс!$A$12:$GT$488</definedName>
    <definedName name="_xlnm.Print_Titles" localSheetId="1">каз!$11:$12</definedName>
    <definedName name="_xlnm.Print_Titles" localSheetId="0">русс!$11:$12</definedName>
    <definedName name="_xlnm.Print_Area" localSheetId="1">каз!$A$1:$X$490</definedName>
    <definedName name="_xlnm.Print_Area" localSheetId="0">русс!$A$1:$X$490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478" i="2" l="1"/>
  <c r="T404" i="2"/>
  <c r="T394" i="2"/>
  <c r="T378" i="2"/>
  <c r="U309" i="2"/>
  <c r="U487" i="1"/>
  <c r="T478" i="1"/>
  <c r="T475" i="1"/>
  <c r="T404" i="1" l="1"/>
  <c r="T394" i="1"/>
  <c r="T378" i="1"/>
  <c r="U309" i="1"/>
  <c r="U303" i="1"/>
  <c r="U199" i="1"/>
  <c r="U197" i="1"/>
  <c r="U195" i="1"/>
  <c r="T193" i="1"/>
  <c r="U142" i="1"/>
  <c r="T96" i="1"/>
  <c r="U96" i="1" s="1"/>
  <c r="T95" i="1"/>
  <c r="U95" i="1" s="1"/>
  <c r="T94" i="1"/>
  <c r="U94" i="1" s="1"/>
  <c r="T93" i="1"/>
  <c r="U93" i="1" s="1"/>
  <c r="T92" i="1"/>
  <c r="U92" i="1" s="1"/>
  <c r="T91" i="1"/>
  <c r="U91" i="1" s="1"/>
  <c r="T90" i="1"/>
  <c r="U90" i="1" s="1"/>
  <c r="T89" i="1"/>
  <c r="U89" i="1" s="1"/>
  <c r="T88" i="1"/>
  <c r="U88" i="1" s="1"/>
  <c r="T170" i="2" l="1"/>
  <c r="T170" i="1"/>
  <c r="T103" i="1"/>
  <c r="T476" i="2" l="1"/>
  <c r="T87" i="2"/>
  <c r="U87" i="2" s="1"/>
  <c r="T480" i="1"/>
  <c r="U479" i="1"/>
  <c r="T476" i="1"/>
  <c r="T462" i="1"/>
  <c r="T460" i="1"/>
  <c r="T321" i="1"/>
  <c r="T285" i="1"/>
  <c r="T87" i="1"/>
  <c r="U87" i="1" s="1"/>
  <c r="U472" i="2" l="1"/>
  <c r="T471" i="2"/>
  <c r="U470" i="2"/>
  <c r="U466" i="2"/>
  <c r="T463" i="2"/>
  <c r="T457" i="2"/>
  <c r="U448" i="2"/>
  <c r="T445" i="2"/>
  <c r="T444" i="2"/>
  <c r="U442" i="2"/>
  <c r="T400" i="2"/>
  <c r="T397" i="2"/>
  <c r="T391" i="2"/>
  <c r="U307" i="2"/>
  <c r="T252" i="2"/>
  <c r="T174" i="2"/>
  <c r="U84" i="2"/>
  <c r="U83" i="2"/>
  <c r="T82" i="2"/>
  <c r="U82" i="2" s="1"/>
  <c r="T68" i="2"/>
  <c r="U68" i="2" s="1"/>
  <c r="U472" i="1"/>
  <c r="T471" i="1"/>
  <c r="T470" i="1"/>
  <c r="T468" i="1"/>
  <c r="U466" i="1"/>
  <c r="T463" i="1"/>
  <c r="U458" i="1"/>
  <c r="T457" i="1"/>
  <c r="T456" i="1"/>
  <c r="T455" i="1"/>
  <c r="T454" i="1"/>
  <c r="T453" i="1"/>
  <c r="T452" i="1"/>
  <c r="T451" i="1"/>
  <c r="T450" i="1"/>
  <c r="T449" i="1"/>
  <c r="U448" i="1"/>
  <c r="T446" i="1"/>
  <c r="T445" i="1"/>
  <c r="T444" i="1"/>
  <c r="U443" i="1"/>
  <c r="U442" i="1"/>
  <c r="T425" i="1"/>
  <c r="U418" i="1"/>
  <c r="T410" i="1"/>
  <c r="T400" i="1"/>
  <c r="T397" i="1"/>
  <c r="T395" i="1"/>
  <c r="T391" i="1"/>
  <c r="T389" i="1"/>
  <c r="T388" i="1"/>
  <c r="T386" i="1"/>
  <c r="T385" i="1"/>
  <c r="T383" i="1"/>
  <c r="T381" i="1"/>
  <c r="U337" i="1"/>
  <c r="U256" i="1"/>
  <c r="T254" i="1"/>
  <c r="U253" i="1"/>
  <c r="T252" i="1"/>
  <c r="T250" i="1"/>
  <c r="U249" i="1"/>
  <c r="T248" i="1"/>
  <c r="U247" i="1"/>
  <c r="T207" i="1"/>
  <c r="T205" i="1"/>
  <c r="T203" i="1"/>
  <c r="T201" i="1" l="1"/>
  <c r="U174" i="1"/>
  <c r="T161" i="1"/>
  <c r="T159" i="1"/>
  <c r="T157" i="1"/>
  <c r="T136" i="1"/>
  <c r="T85" i="1"/>
  <c r="U85" i="1" s="1"/>
  <c r="U84" i="1"/>
  <c r="U83" i="1"/>
  <c r="T82" i="1"/>
  <c r="U82" i="1" s="1"/>
  <c r="U81" i="1"/>
  <c r="U80" i="1"/>
  <c r="U16" i="1"/>
  <c r="U438" i="2" l="1"/>
  <c r="U437" i="2"/>
  <c r="T355" i="2"/>
  <c r="U311" i="2"/>
  <c r="U281" i="2"/>
  <c r="U272" i="2"/>
  <c r="U270" i="2"/>
  <c r="U263" i="2"/>
  <c r="T441" i="1" l="1"/>
  <c r="U438" i="1"/>
  <c r="U437" i="1"/>
  <c r="T436" i="1"/>
  <c r="T355" i="1"/>
  <c r="U353" i="1"/>
  <c r="T343" i="1" l="1"/>
  <c r="T313" i="1"/>
  <c r="U311" i="1" l="1"/>
  <c r="U305" i="1"/>
  <c r="U304" i="1"/>
  <c r="U301" i="1"/>
  <c r="U281" i="1"/>
  <c r="T240" i="1"/>
  <c r="U225" i="1"/>
  <c r="U189" i="1"/>
  <c r="T79" i="1"/>
  <c r="U79" i="1" s="1"/>
  <c r="T78" i="1"/>
  <c r="U78" i="1" s="1"/>
  <c r="T77" i="1"/>
  <c r="U77" i="1" s="1"/>
  <c r="T128" i="1" l="1"/>
  <c r="T278" i="1" l="1"/>
  <c r="U246" i="1" l="1"/>
  <c r="U245" i="1"/>
  <c r="U244" i="1"/>
  <c r="U243" i="1"/>
  <c r="U242" i="1"/>
  <c r="U241" i="1"/>
  <c r="U238" i="1"/>
  <c r="U208" i="1"/>
  <c r="U190" i="1"/>
  <c r="U187" i="1"/>
  <c r="U186" i="1"/>
  <c r="U185" i="1"/>
  <c r="U184" i="1"/>
  <c r="U168" i="1"/>
  <c r="U167" i="1"/>
  <c r="U166" i="1"/>
  <c r="U165" i="1"/>
  <c r="U164" i="1"/>
  <c r="U163" i="1"/>
  <c r="U277" i="1" l="1"/>
  <c r="U287" i="1"/>
  <c r="U288" i="1"/>
  <c r="U289" i="1"/>
  <c r="U290" i="1"/>
  <c r="U291" i="1"/>
  <c r="U292" i="1"/>
  <c r="U334" i="1"/>
  <c r="U347" i="1"/>
  <c r="U348" i="1"/>
  <c r="U349" i="1"/>
  <c r="U350" i="1"/>
  <c r="U351" i="1"/>
  <c r="T175" i="1"/>
  <c r="T180" i="1"/>
  <c r="T181" i="1"/>
  <c r="T182" i="1"/>
  <c r="T183" i="1"/>
  <c r="T260" i="1"/>
  <c r="T275" i="1"/>
  <c r="T293" i="1"/>
  <c r="T339" i="1"/>
  <c r="T401" i="1"/>
  <c r="T402" i="1"/>
  <c r="U99" i="1"/>
  <c r="U100" i="1"/>
  <c r="U101" i="1"/>
  <c r="U104" i="1"/>
  <c r="U105" i="1"/>
  <c r="U106" i="1"/>
  <c r="U107" i="1"/>
  <c r="U108" i="1"/>
  <c r="U109" i="1"/>
  <c r="U110" i="1"/>
  <c r="U111" i="1"/>
  <c r="U112" i="1"/>
  <c r="U113" i="1"/>
  <c r="U114" i="1"/>
  <c r="U115" i="1"/>
  <c r="U116" i="1"/>
  <c r="U117" i="1"/>
  <c r="U118" i="1"/>
  <c r="U119" i="1"/>
  <c r="U120" i="1"/>
  <c r="U121" i="1"/>
  <c r="U122" i="1"/>
  <c r="U123" i="1"/>
  <c r="U124" i="1"/>
  <c r="U125" i="1"/>
  <c r="U126" i="1"/>
  <c r="U134" i="1"/>
  <c r="T129" i="1"/>
  <c r="T130" i="1"/>
  <c r="T131" i="1"/>
  <c r="T132" i="1"/>
  <c r="T175" i="2"/>
  <c r="T402" i="2"/>
  <c r="T401" i="2"/>
  <c r="U348" i="2"/>
  <c r="U346" i="1"/>
  <c r="T346" i="1" s="1"/>
  <c r="U345" i="2"/>
  <c r="U344" i="2"/>
  <c r="T340" i="2"/>
  <c r="T339" i="2"/>
  <c r="U259" i="2"/>
  <c r="T260" i="2"/>
  <c r="U261" i="2"/>
  <c r="U264" i="2"/>
  <c r="U265" i="2"/>
  <c r="U266" i="2"/>
  <c r="U267" i="2"/>
  <c r="U268" i="2"/>
  <c r="U273" i="2"/>
  <c r="U274" i="2"/>
  <c r="U276" i="2"/>
  <c r="U277" i="2"/>
  <c r="U279" i="2"/>
  <c r="U286" i="2"/>
  <c r="T183" i="2"/>
  <c r="T182" i="2"/>
  <c r="U181" i="2"/>
  <c r="U180" i="2"/>
  <c r="U137" i="2"/>
  <c r="U171" i="2" s="1"/>
  <c r="T76" i="2"/>
  <c r="U76" i="2" s="1"/>
  <c r="T75" i="2"/>
  <c r="T74" i="2"/>
  <c r="T73" i="2"/>
  <c r="T71" i="2"/>
  <c r="T70" i="2"/>
  <c r="T69" i="2"/>
  <c r="T66" i="2"/>
  <c r="T65" i="2"/>
  <c r="T64" i="2"/>
  <c r="T63" i="2"/>
  <c r="T62" i="2"/>
  <c r="T61" i="2"/>
  <c r="T60" i="2"/>
  <c r="T59" i="2"/>
  <c r="T58" i="2"/>
  <c r="T57" i="2"/>
  <c r="T56" i="2"/>
  <c r="T55" i="2"/>
  <c r="T54" i="2"/>
  <c r="T53" i="2"/>
  <c r="T52" i="2"/>
  <c r="T51" i="2"/>
  <c r="T50"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33" i="1"/>
  <c r="T97" i="1" s="1"/>
  <c r="T119" i="2"/>
  <c r="T107" i="2"/>
  <c r="T171" i="2" s="1"/>
  <c r="U488" i="2" l="1"/>
  <c r="T97" i="2"/>
  <c r="T488" i="2"/>
  <c r="T171" i="1"/>
  <c r="U488" i="1"/>
  <c r="T488" i="1"/>
  <c r="U171" i="1"/>
  <c r="U33" i="1"/>
  <c r="U97" i="1" s="1"/>
  <c r="U17" i="2"/>
  <c r="U21" i="2"/>
  <c r="U25" i="2"/>
  <c r="U29" i="2"/>
  <c r="U33" i="2"/>
  <c r="U37" i="2"/>
  <c r="U41" i="2"/>
  <c r="U45" i="2"/>
  <c r="U49" i="2"/>
  <c r="U53" i="2"/>
  <c r="U57" i="2"/>
  <c r="U61" i="2"/>
  <c r="U65" i="2"/>
  <c r="U70" i="2"/>
  <c r="U74" i="2"/>
  <c r="U18" i="2"/>
  <c r="U22" i="2"/>
  <c r="U26" i="2"/>
  <c r="U30" i="2"/>
  <c r="U34" i="2"/>
  <c r="U38" i="2"/>
  <c r="U42" i="2"/>
  <c r="U46" i="2"/>
  <c r="U50" i="2"/>
  <c r="U54" i="2"/>
  <c r="U58" i="2"/>
  <c r="U62" i="2"/>
  <c r="U66" i="2"/>
  <c r="U71" i="2"/>
  <c r="U75" i="2"/>
  <c r="U19" i="2"/>
  <c r="U23" i="2"/>
  <c r="U27" i="2"/>
  <c r="U31" i="2"/>
  <c r="U35" i="2"/>
  <c r="U39" i="2"/>
  <c r="U43" i="2"/>
  <c r="U47" i="2"/>
  <c r="U51" i="2"/>
  <c r="U55" i="2"/>
  <c r="U59" i="2"/>
  <c r="U63" i="2"/>
  <c r="U20" i="2"/>
  <c r="U24" i="2"/>
  <c r="U28" i="2"/>
  <c r="U32" i="2"/>
  <c r="U36" i="2"/>
  <c r="U40" i="2"/>
  <c r="U44" i="2"/>
  <c r="U48" i="2"/>
  <c r="U52" i="2"/>
  <c r="U56" i="2"/>
  <c r="U60" i="2"/>
  <c r="U64" i="2"/>
  <c r="U69" i="2"/>
  <c r="U73" i="2"/>
  <c r="U97" i="2" l="1"/>
  <c r="U490" i="2"/>
  <c r="T490" i="1"/>
  <c r="T490" i="2"/>
  <c r="U490" i="1" l="1"/>
</calcChain>
</file>

<file path=xl/sharedStrings.xml><?xml version="1.0" encoding="utf-8"?>
<sst xmlns="http://schemas.openxmlformats.org/spreadsheetml/2006/main" count="12561" uniqueCount="2890">
  <si>
    <t>1 Р</t>
  </si>
  <si>
    <t>АО НАК Казатомпром</t>
  </si>
  <si>
    <t>43.12.11.335.001.00.0999.000000000000</t>
  </si>
  <si>
    <t>Работы горно-подготовительные</t>
  </si>
  <si>
    <t>Комплекс горно-подготовительных работ для подготовки участков к добыче полезных ископаемых</t>
  </si>
  <si>
    <t>участок "Центральный" месторождения  "Мынкудук"</t>
  </si>
  <si>
    <t>ОИ</t>
  </si>
  <si>
    <t>г. Астана ул. Кунаева 10</t>
  </si>
  <si>
    <t>пос. Кыземшек Сузакский р-н ЮКО</t>
  </si>
  <si>
    <t>январь-декабрь</t>
  </si>
  <si>
    <t>авансовый платеж-0%,  ежемесячная оплата  в течение 15 рабочих дней с момента подписания акта выполненных работ</t>
  </si>
  <si>
    <t>ОВХ</t>
  </si>
  <si>
    <t>2 Р</t>
  </si>
  <si>
    <t>месторождение "Уванас"</t>
  </si>
  <si>
    <t>3 Р</t>
  </si>
  <si>
    <t>участок "Восточный" месторождения "Мынкудук"</t>
  </si>
  <si>
    <t>4 Р</t>
  </si>
  <si>
    <t>Месторождение "Жалпак"</t>
  </si>
  <si>
    <t>5 Р</t>
  </si>
  <si>
    <t>месторождение "Канжуган"</t>
  </si>
  <si>
    <t>пос. Таукент Сузакский р-н ЮКО</t>
  </si>
  <si>
    <t>6 Р</t>
  </si>
  <si>
    <t>участок № 1 (Южный) месторождения "Моинкум"</t>
  </si>
  <si>
    <t>7 Р</t>
  </si>
  <si>
    <t xml:space="preserve">участок № 3 (Центральный: залежи 16у, 8и, 5и) месторождения "Моинкум" </t>
  </si>
  <si>
    <t>февраль-декабрь</t>
  </si>
  <si>
    <t>8 Р</t>
  </si>
  <si>
    <t>месторождения "Северный Карамурун" и "Южный Карамурун"</t>
  </si>
  <si>
    <t>9 Р</t>
  </si>
  <si>
    <t>09.90.19.000.000.00.0999.000000000000</t>
  </si>
  <si>
    <t>Работы по добыче урана</t>
  </si>
  <si>
    <t>Комплекс работ по добыче урана</t>
  </si>
  <si>
    <t xml:space="preserve">авансовый платеж-30%, ежемесячная оплата  в течение 15 рабочих дней с момента подписания акта выполненных работ </t>
  </si>
  <si>
    <t>10 Р</t>
  </si>
  <si>
    <t>11 Р</t>
  </si>
  <si>
    <t>12 Р</t>
  </si>
  <si>
    <t>13 Р</t>
  </si>
  <si>
    <t>14 Р</t>
  </si>
  <si>
    <t>15 Р</t>
  </si>
  <si>
    <t>16 Р</t>
  </si>
  <si>
    <t>17 Р</t>
  </si>
  <si>
    <t>09.90.19.000.001.00.0999.000000000000</t>
  </si>
  <si>
    <t>Работы по переработке ураносодержащих материалов/сырья</t>
  </si>
  <si>
    <t>Переработка первого товарного продукта до химического концентрата природного урана по СТ НАК 12-2007 (участок "Центральный" месторождения  "Мынкудук")</t>
  </si>
  <si>
    <t>18 Р</t>
  </si>
  <si>
    <t>Переработка первого товарного продукта до химического концентрата природного урана по СТ НАК 12-2007 (месторождение "Уванас")</t>
  </si>
  <si>
    <t>19 Р</t>
  </si>
  <si>
    <t>Переработка первого товарного продукта до химического концентрата природного урана по СТ НАК 12-2007 (участок "Восточный" месторождения "Мынкудук")</t>
  </si>
  <si>
    <t>20 Р</t>
  </si>
  <si>
    <t>Переработка первого товарного продукта до химического концентрата природногно урана СТ НАК 12-2007 (месторождение "Жалпак")</t>
  </si>
  <si>
    <t>21 Р</t>
  </si>
  <si>
    <t xml:space="preserve">Переработка первого товарного продукта до товарного десорбата СТ НАК 14-2014 (месторождение "Канжуган") </t>
  </si>
  <si>
    <t>22 Р</t>
  </si>
  <si>
    <t xml:space="preserve">Переработка первого товарного продукта до товарного десорбата СТ НАК 14-2014  (участок №1 (Южный) месторождения "Моинкум") </t>
  </si>
  <si>
    <t>23 Р</t>
  </si>
  <si>
    <t>Переработка первого товарного продукта до товарного десорбата СТ НАК 14-2014 (участок № 3 ("Центральный": залежи 16у) месторождения "Моинкум"</t>
  </si>
  <si>
    <t>24 Р</t>
  </si>
  <si>
    <t>Переработка первого товарного продукта до химического концентрата природного урана по СТ НАК 12-2007 (месторождения "Северный Карамурун" и "Южный Карамурун")</t>
  </si>
  <si>
    <t>25 Р</t>
  </si>
  <si>
    <t>Переработка первого товарного продукта до товарного десорбата СТ НАК 14-2014 (участок "Восточный" месторождения "Мынкудук")</t>
  </si>
  <si>
    <t>29 Р</t>
  </si>
  <si>
    <t>09.10.12.900.010.00.0999.000000000000</t>
  </si>
  <si>
    <t>Работы по строительству (сооружению) скважины</t>
  </si>
  <si>
    <t>Сооружение технологических скважин, перебуров и бурение экплуатационно-разведочных скважин на участке №3 ("Центральный") месторождения "Моинкум"</t>
  </si>
  <si>
    <t>30 Р</t>
  </si>
  <si>
    <t>Сооружение технологических  и бурение экплуатационно-разведочных скважин на  месторождении "Уванас"</t>
  </si>
  <si>
    <t>итого по работам</t>
  </si>
  <si>
    <t xml:space="preserve">3. Услуги </t>
  </si>
  <si>
    <t>2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</si>
  <si>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</si>
  <si>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</si>
  <si>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</si>
  <si>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 xml:space="preserve">Техническое сопровождение «Автоматизированной информационной системы управления добычей металла «Рудник» </t>
  </si>
  <si>
    <t>авансовый платеж - 0%, оплата в течении 15 рабочих дней с момента подписания акта оказанных услуг</t>
  </si>
  <si>
    <t xml:space="preserve">                                                                                                                                                                                  </t>
  </si>
  <si>
    <t xml:space="preserve">№ </t>
  </si>
  <si>
    <t>Наименование организации</t>
  </si>
  <si>
    <t>Код ЕНС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</si>
  <si>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</si>
  <si>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</si>
  <si>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</si>
  <si>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</si>
  <si>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</si>
  <si>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</si>
  <si>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</si>
  <si>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</si>
  <si>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</si>
  <si>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</si>
  <si>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</si>
  <si>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</si>
  <si>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</si>
  <si>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</si>
  <si>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</si>
  <si>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</si>
  <si>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</si>
  <si>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</si>
  <si>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</si>
  <si>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</si>
  <si>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</si>
  <si>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 xml:space="preserve">Ұйымның атауы </t>
  </si>
  <si>
    <t>ЭҚТӨЖ бойынша  белгі(6 белгілер)</t>
  </si>
  <si>
    <t xml:space="preserve">Сатып алынатын тауарлар, жұмыстар мен қызметтердің атауы </t>
  </si>
  <si>
    <t xml:space="preserve">Қысқаша сыпаттамасы (Мем ст, Техникалық  жағдайын және т.б.  көрсетіп, тауарлар, жұмыстар мен қызметтердің сипаттамасы)  </t>
  </si>
  <si>
    <t>Қосымша сыпаттамасы</t>
  </si>
  <si>
    <t>Сатып алудың әдісі</t>
  </si>
  <si>
    <t xml:space="preserve"> Қазақстандық құрамының  болжамы, %</t>
  </si>
  <si>
    <t xml:space="preserve">  Сатып алуды жүзеге асырудың ӘАҚЖ-ның белгісі</t>
  </si>
  <si>
    <t xml:space="preserve">Сатып алуды жүзеге асырудың жері  (мекенжайы)   </t>
  </si>
  <si>
    <t xml:space="preserve"> Сатып алуды жүзеге асырудың мерзімі  (өткізудің шамаланған датасы/айы )</t>
  </si>
  <si>
    <t xml:space="preserve"> Тауарды жеткізу, жұмысты жасау, қызметті көрсету аймағы, орны</t>
  </si>
  <si>
    <t xml:space="preserve">ИНКОТЕРМС 2000 бойынша шеткізіп беру шарты </t>
  </si>
  <si>
    <t xml:space="preserve"> Тауарды жеткізу, жұмысты жасау, қызметті көрсету  мерзімі мен кестесі  </t>
  </si>
  <si>
    <t>Төлем шарты ( аванстық төлемнің мөлшері ), %</t>
  </si>
  <si>
    <t xml:space="preserve">ХӨБК бойынша өлшем бірлігінің белгісі </t>
  </si>
  <si>
    <t>Өлшем бірлігі</t>
  </si>
  <si>
    <t>Мөлшері, көлемі</t>
  </si>
  <si>
    <t xml:space="preserve"> ҚҚС қосылмағанда, бірлігі үшін маркетинктік баға </t>
  </si>
  <si>
    <t xml:space="preserve"> ТЖҚ сатып алу үшін, ҚҚС қосылмағанда, жоспарланған сома, теңге</t>
  </si>
  <si>
    <t xml:space="preserve">ТЖҚ сатып алу үшін, ҚҚС қосылғанда, жоспарланған сома, теңге </t>
  </si>
  <si>
    <t>Сатып алудағы басымдық</t>
  </si>
  <si>
    <t>Сатып алу жылы</t>
  </si>
  <si>
    <t>Ескерпе</t>
  </si>
  <si>
    <t>1 Ж</t>
  </si>
  <si>
    <t>Казатомөнеркәсіп ҰAK AҚ</t>
  </si>
  <si>
    <t>Тау-кен дайындық жұмыстары</t>
  </si>
  <si>
    <t>БК</t>
  </si>
  <si>
    <t>Астана  қаласы Қонаев көшесі 10</t>
  </si>
  <si>
    <t>Кыземшек кенті Созақ ауданы ОҚО</t>
  </si>
  <si>
    <t>қаңтар-желтоқсан</t>
  </si>
  <si>
    <t xml:space="preserve">аванстық төлем - 0%, орындалған жұмыстардың актісіне қол қойылған сәттен бастап ай сайын 15 жұмыс күні ішінде төлеу </t>
  </si>
  <si>
    <t>ХКҰ</t>
  </si>
  <si>
    <t>2 Ж</t>
  </si>
  <si>
    <t>"Уванас" кен орны</t>
  </si>
  <si>
    <t>3 Ж</t>
  </si>
  <si>
    <t>4 Ж</t>
  </si>
  <si>
    <t>5 Ж</t>
  </si>
  <si>
    <t>"Қанжуған" кен орны</t>
  </si>
  <si>
    <t>Таукент кенті Созақ ауданы ОҚО</t>
  </si>
  <si>
    <t>6 Ж</t>
  </si>
  <si>
    <t>7 Ж</t>
  </si>
  <si>
    <t xml:space="preserve"> "Мойынқұм" кен орнының  № 3 (Орталық: 16у, 8и, 5и тыңайған жерлері) учаскесі</t>
  </si>
  <si>
    <t>ақпан-желтоқсан</t>
  </si>
  <si>
    <t>8 Ж</t>
  </si>
  <si>
    <t xml:space="preserve"> "Солтүстік Қарамұрын" және   "Оңтүстік Қарамұрын" кен орындары</t>
  </si>
  <si>
    <t>Шиелі кенті Қызылорда облысы</t>
  </si>
  <si>
    <t>9 Ж</t>
  </si>
  <si>
    <t xml:space="preserve">аванстық төлем -30%, орындалған жұмыстардың актісіне қол қойылған сәттен бастап ай сайын 15 жұмыс күні ішінде төлеу </t>
  </si>
  <si>
    <t>10 Ж</t>
  </si>
  <si>
    <t>11 Ж</t>
  </si>
  <si>
    <t>12 Ж</t>
  </si>
  <si>
    <t>"Жалпақ" кен орны</t>
  </si>
  <si>
    <t>13 Ж</t>
  </si>
  <si>
    <t>14 Ж</t>
  </si>
  <si>
    <t>15 Ж</t>
  </si>
  <si>
    <t>16 Ж</t>
  </si>
  <si>
    <t>17 Ж</t>
  </si>
  <si>
    <t>18 Ж</t>
  </si>
  <si>
    <t>19 Ж</t>
  </si>
  <si>
    <t>20 Ж</t>
  </si>
  <si>
    <t>21 Ж</t>
  </si>
  <si>
    <t>22 Ж</t>
  </si>
  <si>
    <t>23 Ж</t>
  </si>
  <si>
    <t>24 Ж</t>
  </si>
  <si>
    <t>25 Ж</t>
  </si>
  <si>
    <t>30 Ж</t>
  </si>
  <si>
    <t>2 Қ</t>
  </si>
  <si>
    <t>Бағдарламалық қамтамасыз етуді түрлендіру жөніндегі  қызметтер</t>
  </si>
  <si>
    <t>Тапсырысқа сәйкес бағдарламалық қамтамасыз етуді өзгерту (түрлендіру) жөніндегі  қызметтер</t>
  </si>
  <si>
    <t>қаңтар</t>
  </si>
  <si>
    <t xml:space="preserve">аванстық төлем - 0%, көрсетілген қызметтер актісіне қол қойылған сәттен бастап 15 жұмыс күні ішінде төлеу </t>
  </si>
  <si>
    <t>1. Товары</t>
  </si>
  <si>
    <t>итого по товарам</t>
  </si>
  <si>
    <t>2. Работы</t>
  </si>
  <si>
    <t>1. Тауарлар</t>
  </si>
  <si>
    <t>тауарлар бойынша жиыны</t>
  </si>
  <si>
    <t>Жұмыстар</t>
  </si>
  <si>
    <t xml:space="preserve"> жұмыстар бойынша жиыны </t>
  </si>
  <si>
    <t>3. Қызметтер</t>
  </si>
  <si>
    <t>17.23.14.500.000.00.5111.000000000066</t>
  </si>
  <si>
    <t>Бумага</t>
  </si>
  <si>
    <t>для офисного оборудования, формат А4, плотность 80 г/м2, ГОСТ 6656-76</t>
  </si>
  <si>
    <t xml:space="preserve">Бумага для офисного оборудованияr  А4 формата размер 210х297 мм,  класса А,  белизна СИЕ 168%, 500 листов в пачке, белая, толщина листа  108 мкм. Офисная бумага плотностью  80  г/м2. Гладкие листы,  низкой электростатичностью. Для печати на высокоскоростных копирах и принтерах и совместима с любым видом офисной техники. </t>
  </si>
  <si>
    <t>ЭЦПП</t>
  </si>
  <si>
    <t>февраль</t>
  </si>
  <si>
    <t>DDP</t>
  </si>
  <si>
    <t>март-декабрь</t>
  </si>
  <si>
    <t>авансовый платеж - 0%, оплата в течении 30 рабочих дней с момента подписания акта приема - передачи поставленных товаров</t>
  </si>
  <si>
    <t>одна пачка</t>
  </si>
  <si>
    <t>17.23.14.500.000.00.5111.000000000051</t>
  </si>
  <si>
    <t>для офисного оборудования, формат А3, плотность 90 г/м2, ГОСТ 6656-76</t>
  </si>
  <si>
    <t xml:space="preserve">Бумага для офисного оборудования А3 формата размер 420х297 мм, класса А,  белизна СИЕ 168%, 500 листов в пачке, белая, толщина листа  108 мкм. Офисная бумага плотностью  80  г/м2. Гладкие листы,  низкой электростатичностью. Для печати на высокоскоростных копирах и принтерах и совместима с любым видом офисной техники. </t>
  </si>
  <si>
    <t>25.99.23.300.000.00.0796.000000000004</t>
  </si>
  <si>
    <t xml:space="preserve"> Зажим</t>
  </si>
  <si>
    <t>размер 32 мм</t>
  </si>
  <si>
    <t>материал: металл, размер - 32 мм, цвет -  цветные</t>
  </si>
  <si>
    <t>штука</t>
  </si>
  <si>
    <t xml:space="preserve">25.99.23.300.000.00.0796.000000000003
</t>
  </si>
  <si>
    <t>размер 25 мм</t>
  </si>
  <si>
    <t>материал: металл, размер - 25 мм, цвет -  цветные</t>
  </si>
  <si>
    <t>25.99.23.300.000.00.0796.000000000001</t>
  </si>
  <si>
    <t>размер 19 мм</t>
  </si>
  <si>
    <t>материал: металл, размер - 19 мм, цвет -  цветные</t>
  </si>
  <si>
    <t>25.99.23.300.000.00.0796.000000000006</t>
  </si>
  <si>
    <t>размер 51 мм</t>
  </si>
  <si>
    <t>материал: металл, размер - 51 мм, цвет -  цветные</t>
  </si>
  <si>
    <t>17.23.12.700.013.00.5111.000000000000</t>
  </si>
  <si>
    <t>для заметок, бумажный, самоклеющийся</t>
  </si>
  <si>
    <t>Стикер FORPAS размер 12х44 набор 5 цветов 25 листов, пластиковые, прозрачные с выделенным черным цветом контура стрелки</t>
  </si>
  <si>
    <t>22.29.25.700.000.00.0796.000000000002</t>
  </si>
  <si>
    <t>Папка</t>
  </si>
  <si>
    <t>регистратор, пластиковая, формат А4, 80 мм</t>
  </si>
  <si>
    <t>Регистратор на 70 мм, цветные</t>
  </si>
  <si>
    <t>22.29.25.700.000.00.0796.000000000000</t>
  </si>
  <si>
    <t>регистратор, пластиковая, формат А4, 50 мм</t>
  </si>
  <si>
    <t>Регистратор на 50 мм, цветные</t>
  </si>
  <si>
    <t>25.99.23.500.000.01.0778.000000000003</t>
  </si>
  <si>
    <t>Скрепка</t>
  </si>
  <si>
    <t>металлическая, размер 28 мм</t>
  </si>
  <si>
    <t>Скрепки 28 мм, в пачке -100 шт, золото</t>
  </si>
  <si>
    <t>упаковка</t>
  </si>
  <si>
    <t>32.99.12.500.000.00.0796.000000000002</t>
  </si>
  <si>
    <t>винтовой, с зажимом, механический</t>
  </si>
  <si>
    <t>карандаш механический FUN MIN с прозрачным корпусом, нескользящая зоназахвата, толщина 0,5 мм.</t>
  </si>
  <si>
    <t>15.12.12.900.016.00.0796.000000000007</t>
  </si>
  <si>
    <t>адресная, из натуральной композиционной кожи, формат А 4, 50 мм, ГОСТ 28631-2005</t>
  </si>
  <si>
    <t>адресная, из натуральной композиционной кожи, формат А 4, 50 мм, ГОСТ 28631-2006, внутрений материал: велюр, с нанесением логотипа Компании</t>
  </si>
  <si>
    <t>32.99.15.300.000.00.0704.000000000003</t>
  </si>
  <si>
    <t>твердо-мягкий</t>
  </si>
  <si>
    <t>грифель для механического карандаша, 0,5 мм в пластмассовой коробочке 12 грифелей</t>
  </si>
  <si>
    <t>набор</t>
  </si>
  <si>
    <t>22.29.25.900.002.00.0796.000000000000</t>
  </si>
  <si>
    <t>Файл - вкладыш</t>
  </si>
  <si>
    <t>с перфорацией, для документов, размер 235*305 мм</t>
  </si>
  <si>
    <t xml:space="preserve">Прозрачный файл для бумаги Антибликовая поверхность Универсальная перфорация. Толщина пленки – 100 мкр </t>
  </si>
  <si>
    <t>28.23.12.100.000.00.0796.000000000043</t>
  </si>
  <si>
    <t xml:space="preserve">Калькулятор </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</si>
  <si>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</si>
  <si>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Калькулятор Citizen , 16 разрядный</t>
  </si>
  <si>
    <t>28.23.23.900.004.00.0796.000000000000</t>
  </si>
  <si>
    <t xml:space="preserve">Дырокол </t>
  </si>
  <si>
    <t xml:space="preserve">Мощный дырокол пробивает два отверстия диаметром 6 мм. Расстояние между отверстиями — 80 мм. Перфорирует до 65 листов
</t>
  </si>
  <si>
    <t>32.99.15.100.000.00.0796.000000000003</t>
  </si>
  <si>
    <t>простой, с ластиком</t>
  </si>
  <si>
    <r>
      <t xml:space="preserve">Карандаш STABILO в картонной упаковке по 12 штук, с ластиком, заточенный, HB=2 </t>
    </r>
    <r>
      <rPr>
        <vertAlign val="superscript"/>
        <sz val="10"/>
        <rFont val="Times New Roman"/>
        <family val="1"/>
        <charset val="204"/>
      </rPr>
      <t>1/2</t>
    </r>
  </si>
  <si>
    <t>32.99.59.900.084.00.0796.000000000015</t>
  </si>
  <si>
    <t>Скотч</t>
  </si>
  <si>
    <t>полипропиленовый, ширина 19 мм, канцелярский</t>
  </si>
  <si>
    <t>Скотч 19мм х 33м, прозрачный</t>
  </si>
  <si>
    <t>26.51.32.500.003.01.0796.000000000012</t>
  </si>
  <si>
    <t xml:space="preserve">Линейка </t>
  </si>
  <si>
    <t>измерительная, пластмассовая, длина 30 см</t>
  </si>
  <si>
    <t xml:space="preserve">Линейка 30 см, пластмассовая </t>
  </si>
  <si>
    <t>22.29.25.700.000.00.0796.000000000017</t>
  </si>
  <si>
    <t xml:space="preserve">Папка </t>
  </si>
  <si>
    <t>с резинками, пластиковая, формат A4, 50 мм</t>
  </si>
  <si>
    <t>Папка пластиковая с резинками по углам, формат А4 , вмещает до 150 стандартных листов, толщина пластика 0,45 мм.</t>
  </si>
  <si>
    <t>22.29.25.700.000.00.0796.000000000034</t>
  </si>
  <si>
    <t>конверт на кнопке, пластиковая, формат A4</t>
  </si>
  <si>
    <t>формат А4, изготовлена из прочноного пластика, плотно закрывается  на кнопку , вмещает до 150 стандартных листов, толщина пластика 0,35 мм</t>
  </si>
  <si>
    <t>25.99.23.500.001.00.5111.000000000000</t>
  </si>
  <si>
    <t>Скоба</t>
  </si>
  <si>
    <t>для канцелярских целей, проволочная</t>
  </si>
  <si>
    <t>Скобы для степлера N 10,  никель</t>
  </si>
  <si>
    <t>Скобы для степлера №24/6, никель</t>
  </si>
  <si>
    <t>28.23.23.900.005.00.0796.000000000000</t>
  </si>
  <si>
    <t xml:space="preserve"> Степлер</t>
  </si>
  <si>
    <t>канцелярский, механический</t>
  </si>
  <si>
    <t>Степлер- плайер  В10 PROFESSIONAL  стальной механизм , верхняя загрузка скоб, сшивает до 15 листов, глубина сшивания 45 мм, с использованием  скоб №10, цветные</t>
  </si>
  <si>
    <t xml:space="preserve">Cтеплер "STABILO" до 30 листов, с использованием скоб №24/6-26/6,  цветные, </t>
  </si>
  <si>
    <t>32.99.59.900.082.00.0796.000000000001</t>
  </si>
  <si>
    <t>Штрих-корректор</t>
  </si>
  <si>
    <t>с кисточкой и разбавителем</t>
  </si>
  <si>
    <t xml:space="preserve">Разбавитель+штрих-корректор с кисточкой, Retype  </t>
  </si>
  <si>
    <t>22.29.25.900.003.00.0796.000000000000</t>
  </si>
  <si>
    <t>Файл-уголок</t>
  </si>
  <si>
    <t>формат А4</t>
  </si>
  <si>
    <t>Уголок плотный,  цветные , толщина 180 микрон</t>
  </si>
  <si>
    <t>22.29.25.900.006.00.0796.000000000015</t>
  </si>
  <si>
    <t>Ножницы</t>
  </si>
  <si>
    <t>с пластиковой ручкой, длина 25 см</t>
  </si>
  <si>
    <t>Ножницы с пластиковой ручкой и резиновыми вставками длина 25 см</t>
  </si>
  <si>
    <t>32.99.59.900.084.00.0796.000000000013</t>
  </si>
  <si>
    <t xml:space="preserve">Скотч </t>
  </si>
  <si>
    <t>полипропиленовый, ширина 48 мм, канцелярский</t>
  </si>
  <si>
    <t>Скотч прозрачный, 48мм х 200м, 40мкм</t>
  </si>
  <si>
    <t>32.99.14.550.003.00.0796.000000000000</t>
  </si>
  <si>
    <t xml:space="preserve">Точилка </t>
  </si>
  <si>
    <t>для подтачивания грифельного карандаша, механическая</t>
  </si>
  <si>
    <t>механическая точилка в металлическом корпусе с креплением к столу в комплекте</t>
  </si>
  <si>
    <t>25.71.13.350.000.00.0796.000000000001</t>
  </si>
  <si>
    <t>металическая</t>
  </si>
  <si>
    <t>точилка для подтачивания грифельного карандаша, алюминий</t>
  </si>
  <si>
    <t>22.29.25.500.004.01.0796.000000000002</t>
  </si>
  <si>
    <t xml:space="preserve">Ручка </t>
  </si>
  <si>
    <t>пластиковая, гелевая</t>
  </si>
  <si>
    <t>Ручка гелевая тонкая Cello Maxritter, синяя, красная, черная и зеленая</t>
  </si>
  <si>
    <t>22.29.25.500.004.01.0796.000000000005</t>
  </si>
  <si>
    <t>Ручка шариковая автоматическая, с эргономичной резинкой для пальцев, корпус разных цветов с металлическим наконечником, толщина линии 0,7 мм</t>
  </si>
  <si>
    <t>32.99.13.590.000.00.0796.000000000000</t>
  </si>
  <si>
    <t>корректирующая ручка спиртовая основа, объем 7 мл.</t>
  </si>
  <si>
    <t xml:space="preserve"> Ручка </t>
  </si>
  <si>
    <t>пластиковая, шариковая</t>
  </si>
  <si>
    <t>Ручка пластиковая шариковая автоматическая " AMSTERDAM" Forpas, серебристый корпус, толщина линии письма 0,7 мм.</t>
  </si>
  <si>
    <t>Ручка-стилус  шариковая автоматическая  CREATE Forpas с удобным прорезиненным упором, толщина линии письма 0,7 мм</t>
  </si>
  <si>
    <t>22.29.29.900.017.00.0796.000000000007</t>
  </si>
  <si>
    <t>Органайзер</t>
  </si>
  <si>
    <t>пластиковый, на вращающейся основе</t>
  </si>
  <si>
    <t>органайзер ECO  изготовлен из пластмассы, комплект канцелярских принадлежностей из 14 предметов + бумага для заметок</t>
  </si>
  <si>
    <t>22.19.73.210.000.00.0796.000000000000</t>
  </si>
  <si>
    <t>Ластик</t>
  </si>
  <si>
    <t>мягкий</t>
  </si>
  <si>
    <t xml:space="preserve">Ластик NON-DUST, комбинированная (стирательная резинка) </t>
  </si>
  <si>
    <t>22.29.25.500.006.00.0796.000000000000</t>
  </si>
  <si>
    <t>карандаш, 36 грамм</t>
  </si>
  <si>
    <t>Клей карандаш 36 гр.</t>
  </si>
  <si>
    <t>28.95.11.370.000.00.0796.000000000001</t>
  </si>
  <si>
    <t>Резак</t>
  </si>
  <si>
    <t>для бумаги, роликовый</t>
  </si>
  <si>
    <t>Нож канцелярский, ширина лезвия 18 мм.  Резиновая рукоятка</t>
  </si>
  <si>
    <t>17.23.12.700.012.00.5111.000000000001</t>
  </si>
  <si>
    <t>для заметок, формат блока 8*8 см</t>
  </si>
  <si>
    <t xml:space="preserve">бумага для заметок "ECO" 8,5х8,5 см, 800 л., в картонной подставке, бумага белая </t>
  </si>
  <si>
    <t>17.23.12.700.013.00.0796.000000000000</t>
  </si>
  <si>
    <t>клейкие листки из качественной бумаги, клей на водной основе, бумага не содержит хлора, размер 50*75 мм по 100 листов, 50*40 мм по 100 листов</t>
  </si>
  <si>
    <t>20.52.10.900.005.00.0796.000000000024</t>
  </si>
  <si>
    <t>Клей</t>
  </si>
  <si>
    <t>клей канцелярский прозрачный, в пластмассовой бутылочке, наконечник из тканевой мембраны для равномерного нанесения на поверхность</t>
  </si>
  <si>
    <t>22.29.25.500.000.00.0704.000000000008</t>
  </si>
  <si>
    <t>Маркер</t>
  </si>
  <si>
    <t>текстовой, пластиковый, толщина 1-5 мм</t>
  </si>
  <si>
    <t>текстовый маркер Stabilo BOSS , система против высыхания до 4-х часов без колпачка, чернила на водной основе подходят для бумаги, ксерокопий, бумаги для факсов, ширина линии 1-5 мм., цвет в ассортименте</t>
  </si>
  <si>
    <t>17.21.15.350.000.00.0796.000000000007</t>
  </si>
  <si>
    <t xml:space="preserve"> Конверт</t>
  </si>
  <si>
    <t>бумажный, формат А5</t>
  </si>
  <si>
    <t>Конверт, А5 формат, 162х229мм</t>
  </si>
  <si>
    <t>17.23.13.500.003.00.0796.000000000001</t>
  </si>
  <si>
    <t>картонный, размер 320x230x40 мм, формат А4</t>
  </si>
  <si>
    <t>папка-скоросшиватель DELUXE формата А4 изготовлена из мелованного картона для хранения документов</t>
  </si>
  <si>
    <t>22.29.25.700.000.00.0796.000000000018</t>
  </si>
  <si>
    <t>с прижимом, скоросшивателем, пластиковая, формат A4, 50 мм</t>
  </si>
  <si>
    <t>папка с мощным металлическим боковым прижимом, толщина пластика 0,65 мм, ширина корешка 2 см., формат А4</t>
  </si>
  <si>
    <t>25.99.29.250.000.00.0796.000000000000</t>
  </si>
  <si>
    <t>Корзина</t>
  </si>
  <si>
    <t>для бумаг, металлическая, сетчатая</t>
  </si>
  <si>
    <t>корзина для мусора изготовлена из перфорированного металла, размер 25*28 см. Цвет серебристый , черный</t>
  </si>
  <si>
    <t>17.23.12.700.005.00.0796.000000000000</t>
  </si>
  <si>
    <t>Ежедневник</t>
  </si>
  <si>
    <t>формат А5, датированный</t>
  </si>
  <si>
    <t xml:space="preserve">Внутренний блок: 352стр, высококачественный белый офсет 70 гр., 1 цветная печать (серый)
Информационные страницы в начале ежедневника - календари на 2018 – 2019 гг.; часовые пояса; международные и междугородные телефонные кода; кода стран мира, справочные службы городов Республики Казахстан; инкотермс и единицы измерения; таблица расстояний, авто и штрих-кода; дни рождения,  телефонная книга, особые заметки, Закладка  (ляссе)
Закругленные уголки блока и обложки
Тиснение по краю обложки, французский корешок. Обложка -  высококачественная натуральная кожа
Возможность нанесения логотипа, как слепого, так и методом фольгирования.
Цветовые  решения:
- синий          (белая офсетная бумага, серебряный срез)
- черный        (тонированная бумага ivory, золотой срез)
- коричневый (тонированная бумага ivory, золотой срез)
Размер блока:        14 х 20,5 см
Размер обложки:   14,5 х 21 см (А5)
</t>
  </si>
  <si>
    <t>сентябрь</t>
  </si>
  <si>
    <t>октябрь</t>
  </si>
  <si>
    <t>17.23.12.700.005.00.0796.000000000002</t>
  </si>
  <si>
    <t>формат А5, недатированный</t>
  </si>
  <si>
    <t xml:space="preserve">Ежедневник, недатированный  А5+. Цвет: темно-синий. Размер блока: 160х230 см. Языки - казахский, русский, английский. Внутренний блок: высококачественная тонированная бумага ivory 70 гр. 2-х цветная печать (черный, + синий). Печать логотипа на каждой странице в 2 цвета (бронза и серебро), закладка (ляссе).Обложка - куагуле memory. </t>
  </si>
  <si>
    <t>32.99.12.190.000.01.0796.000000000000</t>
  </si>
  <si>
    <t>шариковая, с логотипом</t>
  </si>
  <si>
    <t>март</t>
  </si>
  <si>
    <t>26.52.14.750.000.00.0796.000000000000</t>
  </si>
  <si>
    <t xml:space="preserve">Часы </t>
  </si>
  <si>
    <t>настольные, неэлектрические, с механизмом часовым для систем часовых электрических</t>
  </si>
  <si>
    <t xml:space="preserve">НАСТОЛЬНЫЕ ЧАСЫ "СҰҢҚАР"  Empire Карманные часы на настольной подставке в национальном стиле, выполненной  ввиде сокола, расправившего крылья. Материал: металл с покрытием золотого цвета. Диаметр часов 45 мм, размер подставки 180 х 65 мм. Подарочный деревянный кейс, украшенный орнаментом. </t>
  </si>
  <si>
    <t>январь</t>
  </si>
  <si>
    <t>32.99.59.900.062.00.0704.000000000000</t>
  </si>
  <si>
    <t>Продукция сувенирная</t>
  </si>
  <si>
    <t>настольный набор "Абай" с часами подставкой для ручки</t>
  </si>
  <si>
    <t>32.99.59.900.062.00.0796.000000000000</t>
  </si>
  <si>
    <t>подарочная</t>
  </si>
  <si>
    <t>панно в деревянной рамке "Астана" настенное/настольное</t>
  </si>
  <si>
    <t>подарочный набор "Каламкас", платок, ежедневник и ручка</t>
  </si>
  <si>
    <t>июль</t>
  </si>
  <si>
    <t>август</t>
  </si>
  <si>
    <t>22.29.25.500.004.01.0796.000000000001</t>
  </si>
  <si>
    <t>пластиковая, роллерная</t>
  </si>
  <si>
    <t>ручка-роллер с изображением национальных орнаментов-петроглифов</t>
  </si>
  <si>
    <t>25.99.29.190.058.00.0796.000000000000</t>
  </si>
  <si>
    <t>Визитница</t>
  </si>
  <si>
    <t>металлическая</t>
  </si>
  <si>
    <t>Подставка для визиток и бумаг  "ҚОС ҚЫРАН"декорирована традиционными орнаментами, и представлять образ птицы с распростертыми крыльями. Размеры: 180х100х150 мм. В основании имеется отдельный ящик для хранения визитных карт.
Материал: металл, полупрозрачная цветная эмаль, кристаллы, камень Кошачий глаз.</t>
  </si>
  <si>
    <t>23.41.11.300.016.02.0704.000000000001</t>
  </si>
  <si>
    <t>Сервиз</t>
  </si>
  <si>
    <t>чайный, фарфоровый, на 6 персон, тонкостенный, ГОСТ 28390-89</t>
  </si>
  <si>
    <t>чайный набор "Салтанат" на 6 персон , фарфор Fine Bon Chine</t>
  </si>
  <si>
    <t>32.40.42.590.001.00.0796.000000000000</t>
  </si>
  <si>
    <t>Шахматы</t>
  </si>
  <si>
    <t xml:space="preserve">для спортивных игр </t>
  </si>
  <si>
    <t>Шахматы "Айбар" 
Размеры: 450х350х80 мм.
Материал: натуральное дерево. Фигурки: полимер, покрытие “слоновая кость”, “античное серебро” и “античное золото”, цветная эмаль.</t>
  </si>
  <si>
    <t>май</t>
  </si>
  <si>
    <t>июнь</t>
  </si>
  <si>
    <t>95.24.10.000.000.00.0999.000000000000</t>
  </si>
  <si>
    <t>Работы по ремонту/восстановлению мебели</t>
  </si>
  <si>
    <t xml:space="preserve">Работы по ремонту/восстановлению мебели (кресел, шкафов, рабочих столов и т.д.) </t>
  </si>
  <si>
    <t>июнь-декабрь</t>
  </si>
  <si>
    <t>авансовый платеж - 30%, окончательная оплата после подписания акта выполненных работ в течений 30-ти рабочих дней</t>
  </si>
  <si>
    <t>18.12.19.900.002.00.0777.000000000000</t>
  </si>
  <si>
    <t>Услуги полиграфические по изготовлению/печатанию полиграфической продукции (кроме книг, фото, периодических изданий)</t>
  </si>
  <si>
    <t>Визитные карточки с термоподнятием 2+0 
бумага лен ультра-белый 280, размер 9см х 5см, с нанесением логотипа Компании</t>
  </si>
  <si>
    <t>апрель</t>
  </si>
  <si>
    <t>май-декабрь</t>
  </si>
  <si>
    <t>авансовый платеж - 0%, оплата в течении 30 рабочих дней с момента подписания акта оказанных услуг</t>
  </si>
  <si>
    <t>Визитные карточки, бумага - лен, размер 9см х 5см, с нанесением логотипа Компании</t>
  </si>
  <si>
    <t xml:space="preserve">г. Алматы ул. Богенбай батыра 168 </t>
  </si>
  <si>
    <t xml:space="preserve">папка- биговка бумага лен 300 гр. А4 формата, цветные  </t>
  </si>
  <si>
    <t xml:space="preserve">папка- биговка бумага лен 300 гр. А4 формата с нанесением логотипа Общества, цветные  </t>
  </si>
  <si>
    <t xml:space="preserve">Фирменные бланки русско-казахские, А4 формата, плотность 90г/м2, белизна 96%, с нумерацией в правом нижнем углу,  с нанесением логотипа и адреса Компании </t>
  </si>
  <si>
    <t>август-декабрь</t>
  </si>
  <si>
    <t xml:space="preserve">Фирменные бланки англо-казахские, А4 формата, плотность 90г/м2, белизна 96%,с нумерацией в правом нижнем углу с нанесением логотипа и адреса  Компании </t>
  </si>
  <si>
    <t>Бланки распоряжения А4 формата, плотность 90г/м2, белизна 96%, с нанесением логотипа Компании</t>
  </si>
  <si>
    <t>Бланки приказов  на государственном-русском языках,  А4 формата, плотность 90г/м2, белизна 96%, с нанесением логотипа Компании</t>
  </si>
  <si>
    <t>Бланки приказов ДУЧР  на государственном-русском языках,  А4 формата, плотность 90г/м2, белизна 96%, с нанесением логотипа Компании</t>
  </si>
  <si>
    <t>бумажный пакет размер 55*35*15 см., бумага картон 340гр., цветность 0=0, тиснение, сборка, поставка шнурков</t>
  </si>
  <si>
    <t>бумажный пакет размер 40*25*15 см., бумага Констэлейшн 215гр., цветность 0=0, тиснение 8*8см, на с двух сторон,  сборка, поставка шнурков</t>
  </si>
  <si>
    <t xml:space="preserve"> календарь квартальный на 2018 год Обложка: 195х297 мм., 300г., 4+0, припресс глянцевый, люверс;
Подложка: 190х297мм., картон мелованный односторонний, 1+0; Внутренний блок: 159х297 мм., 115г., мелованная, 1+0; Сшивка на пружины: 3 без ригеля по большому краю.    При разработке дизайна календарей использование и подбор фотоматериала по теме у известных мастеров фотографии РК,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</si>
  <si>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октябрь-декабрь</t>
  </si>
  <si>
    <t xml:space="preserve">Настенные календари на 2018 год Размер: А2, 13 листов;
Бумага: 200г., мелованная;
Цветность: 4+0;
Выборочный лак: 1 форма на все листы.
Сшивка: на пружину с ригелем по малой стороне. Дизайн обложки, внутреннего блока.   При разработке дизайна календарей использование и подбор фотоматериала по теме у известных мастеров фотографии РК,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</si>
  <si>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 xml:space="preserve"> настольные календари на 2018год  Ножка: 40х19,5 см., картон мелованный 360 г., 3 бига, 1+0, припресс матовый; Листы: 13 листов, 12х19 см., 200 г., мелованная, 4+4, выборочная лакировка на всех листах; 
Сшивка: на пружину без ригеля. Дизайн обложки, внутреннего блока.   При разработке дизайна календарей использование и подбор фотоматериала по теме у известных мастеров фотографии РК,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</si>
  <si>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18.14.10.100.001.00.0777.000000000000</t>
  </si>
  <si>
    <t>Услуги по переплету</t>
  </si>
  <si>
    <t xml:space="preserve">Услуги по переплету листов в книги, брошюры, журналы, каталоги и аналогичную продукцию. </t>
  </si>
  <si>
    <t>апрель-декабрь</t>
  </si>
  <si>
    <t>68.20.12.960.000.00.0777.000000000000</t>
  </si>
  <si>
    <t>Услуги по аренде административных/производственных помещений</t>
  </si>
  <si>
    <t>Аренда помещения в Астане</t>
  </si>
  <si>
    <t>68.20.12.970.001.00.0777.000000000000</t>
  </si>
  <si>
    <t>Услуги по аренде парковочных мест в автомобильном паркинге</t>
  </si>
  <si>
    <t>Услуги по предоставлению мест на автостоянке</t>
  </si>
  <si>
    <t>35.13.10.100.000.00.0777.000000000000</t>
  </si>
  <si>
    <t>Услуги по передаче/распределению электроэнергии</t>
  </si>
  <si>
    <t xml:space="preserve">в 4-х эт. Здании в г. Алматы </t>
  </si>
  <si>
    <t>51.10.14.000.000.00.0777.000000000000</t>
  </si>
  <si>
    <t>Услуги международного воздушного транспорта по перевозкам пассажиров без расписания</t>
  </si>
  <si>
    <t>Услуги чартерных рейсов</t>
  </si>
  <si>
    <t>услуги по аренде автотранспорта</t>
  </si>
  <si>
    <t>81.21.10.000.000.00.0777.000000000000</t>
  </si>
  <si>
    <t>Услуги по уборке зданий/помещений/территории/транспорта и аналогичных объектов</t>
  </si>
  <si>
    <t>услуги по техническому и санитарному обслуживанию 4-х этажного здания в г. Алматы</t>
  </si>
  <si>
    <t>26 Р</t>
  </si>
  <si>
    <t>27 Р</t>
  </si>
  <si>
    <t>28 Р</t>
  </si>
  <si>
    <t>26 Ж</t>
  </si>
  <si>
    <t>27 Ж</t>
  </si>
  <si>
    <t>Қағаз</t>
  </si>
  <si>
    <t xml:space="preserve"> кеңсе жабдығына арналған,  А4 форматты, тығыздығы 80 г/м2, МемСТ 6656-76</t>
  </si>
  <si>
    <t>ТЭБҰ</t>
  </si>
  <si>
    <t>ақпан</t>
  </si>
  <si>
    <t>наурыз-желтоқсан</t>
  </si>
  <si>
    <t xml:space="preserve">аванстық төлем - 0%, төлем жеткізілген тауарлардың қабылдау-табыстау актісіне қол қойылған сәтінен бастап 30 жұмыс күні ішінде </t>
  </si>
  <si>
    <t xml:space="preserve">бір бума </t>
  </si>
  <si>
    <t xml:space="preserve"> кеңсе жабдығына арналған,  А3 форматты, тығыздығы 90 г/м2, МемСТ 6656-76</t>
  </si>
  <si>
    <t xml:space="preserve">Қыстырғыш </t>
  </si>
  <si>
    <t>дана</t>
  </si>
  <si>
    <t>көлемі 51 мм</t>
  </si>
  <si>
    <t>жазбаларға арналған, қағаз, өзі жабысатын</t>
  </si>
  <si>
    <t xml:space="preserve"> бір бума </t>
  </si>
  <si>
    <t>Пластикалық-регистратор папка, форматы А4, 50 мм</t>
  </si>
  <si>
    <t>28 мм қыстырғыштар, бумада -100 дана, алтын</t>
  </si>
  <si>
    <t>қаптама</t>
  </si>
  <si>
    <t xml:space="preserve">бұрандамалы, қысқышы бар, механикалық </t>
  </si>
  <si>
    <t>Корпусы мөлдір, механикалық FUN MIN қарындашы, ұстайтын жері тайғанамайды, қалыңдығы 0,5 мм.</t>
  </si>
  <si>
    <t>атаулы, табиғи құрастырылған теріден, форматы А 4, 50 мм, МемСТ 28631-2005</t>
  </si>
  <si>
    <t>атаулы, табиғи құрастырылған теріден,  форматы А 4, 50 мм, МемСТ 28631-2006, ішкі материалы: велюр, Компания логотипі жазылған</t>
  </si>
  <si>
    <t xml:space="preserve">қатты-жұмсақ </t>
  </si>
  <si>
    <t>механикалық қарындашқа арналған грифель, 0,5 мм  пластмасты қорабшада 12 грифель</t>
  </si>
  <si>
    <t>жиынтық</t>
  </si>
  <si>
    <t>Файл - қосымша бет</t>
  </si>
  <si>
    <t>перфорацияланған, құжаттар үшін, көлемі  235*305 мм</t>
  </si>
  <si>
    <t xml:space="preserve"> Қағаздарға арналған мөлдір файл,  үсті жарыққа қарсы жан-жақты перфорация. Пленканың қалыңдығы – 100 мкр </t>
  </si>
  <si>
    <t xml:space="preserve"> Citizen калькуляторы , 16 разрядты</t>
  </si>
  <si>
    <t>Тескіш</t>
  </si>
  <si>
    <t xml:space="preserve">жай, өшіргіші бар </t>
  </si>
  <si>
    <t>Скотч 19мм х 33м, мөлдір</t>
  </si>
  <si>
    <t xml:space="preserve">сызғыш </t>
  </si>
  <si>
    <t>30 см сызғыш, пластмасалық</t>
  </si>
  <si>
    <t xml:space="preserve"> Бұрыштарында резеңкесі бар пластикалық папка, форматы А4 , 150 стандартты беттерге дейін сыяды, пластиканың қалыңдығы 0,45 мм.</t>
  </si>
  <si>
    <t xml:space="preserve">папка </t>
  </si>
  <si>
    <t>қапсырма</t>
  </si>
  <si>
    <t>N 10 степлерге арналған  қапсырмалар,  никель</t>
  </si>
  <si>
    <t>№24/6 степлерге арналған қапсырмалар, никель</t>
  </si>
  <si>
    <t>Степлер</t>
  </si>
  <si>
    <t>кеңселік, механикалық</t>
  </si>
  <si>
    <t>файл-бұрыш</t>
  </si>
  <si>
    <t>Тығыз бұрыш,  түрлі-түсті, қалыңдығы 180 микрон</t>
  </si>
  <si>
    <t>қайшы</t>
  </si>
  <si>
    <t xml:space="preserve">скотч </t>
  </si>
  <si>
    <t>полипропиленді, ені 48 мм, кеңселік</t>
  </si>
  <si>
    <t>Мөлдір скотч, 48мм х 200м, 40мкм</t>
  </si>
  <si>
    <t>Қарындаш ұштағыш</t>
  </si>
  <si>
    <t xml:space="preserve">Үстелге жапсырылған металликалық корпустағы жиынтықтағы механикалық ұштағыш </t>
  </si>
  <si>
    <t>32.99.14.550.003.00.0796.000000000001</t>
  </si>
  <si>
    <t>металды</t>
  </si>
  <si>
    <t>грифелдік қарындашты ұштауға арналған алюминий ұштағыш</t>
  </si>
  <si>
    <t>Қалам</t>
  </si>
  <si>
    <t xml:space="preserve"> Cello Maxritter, жіңішке гельмен жазатын қалам, көк, қызыл, қара және жасыл</t>
  </si>
  <si>
    <t>саусақтарға арналған  эргономикалық резеңкесі, корпусының әртүрлі металдан жасалған ұштығы бар, желі қалыңдығы 0,7 мм шарикті автоматты қалам</t>
  </si>
  <si>
    <t>түзетуші</t>
  </si>
  <si>
    <t>спирттік негіздегі түзетуші қалам,  көлемі 7 мл.</t>
  </si>
  <si>
    <t>Пластикалық шарикті автоматты " AMSTERDAM" Forpas қаламы, сырты күміс, жазу желісінің  қалыңдығы  0,7 мм.</t>
  </si>
  <si>
    <t>Резелеңкеген ыңғайлы тіреуіші бар шарикті автоматты CREATE Forpas  стилус-қаламы, жазу желісінің қалыңдығы 0,7 мм</t>
  </si>
  <si>
    <t xml:space="preserve">пластикалық, айналатын тұғырда </t>
  </si>
  <si>
    <t>Өшіргіш</t>
  </si>
  <si>
    <t>жұмсақ</t>
  </si>
  <si>
    <t xml:space="preserve">NON-DUST өшіргіші, құрамдастырылған (өшіргіш) </t>
  </si>
  <si>
    <t>Желім</t>
  </si>
  <si>
    <t>36 гр. желім қарындаш</t>
  </si>
  <si>
    <t>Кескіш</t>
  </si>
  <si>
    <t xml:space="preserve">қағаздарға арналған, роликті </t>
  </si>
  <si>
    <t xml:space="preserve">Кеңсе пышағы, жүзінің ені 18 мм.  Сабы резеңкеленген </t>
  </si>
  <si>
    <t xml:space="preserve">Мөлдір кеңсе желімі,  пластмасты бөтелкеде, үстіне біркелкі жағу үшін мата мембранасынан жасалған ұштық </t>
  </si>
  <si>
    <t>қағаз, форматы А5</t>
  </si>
  <si>
    <t>Конверт, А5 форматты, 162х229мм</t>
  </si>
  <si>
    <t>картонды, көлемі 320x230x40 мм, форматы А4</t>
  </si>
  <si>
    <t xml:space="preserve">DELUXE тезтікпе-папкасы форматы А4 құжаттарды сақтауға арналған жылтыр картоннан жасалған </t>
  </si>
  <si>
    <t>қуатты металды бүйірлі бастырығы бар папка, пластиктің қалыңдығы 0,65 мм, түбінің ені 2 см., форматы А4</t>
  </si>
  <si>
    <t xml:space="preserve">Кәрзеңке </t>
  </si>
  <si>
    <t>қағаздарға арналған, металды, торлы</t>
  </si>
  <si>
    <t>Күнделік</t>
  </si>
  <si>
    <t xml:space="preserve">А5 форматты, күні қойылған </t>
  </si>
  <si>
    <t>қыркүйек</t>
  </si>
  <si>
    <t>қазан</t>
  </si>
  <si>
    <t>шарикті, логотипімен</t>
  </si>
  <si>
    <t>наурыз</t>
  </si>
  <si>
    <t xml:space="preserve">Cағат </t>
  </si>
  <si>
    <t>үстелге қойылатын, электрлі емес, сағатты электрлі жүйелерге арналған сағатты механизмі бар</t>
  </si>
  <si>
    <t xml:space="preserve"> Кәдесыйлық өнім </t>
  </si>
  <si>
    <t>кәдесыйлық</t>
  </si>
  <si>
    <t xml:space="preserve"> қаламға арналған сағат қойғышы бар "Абай" үстелге арналған жиынтық</t>
  </si>
  <si>
    <t xml:space="preserve">Кәдесыйлық өнім </t>
  </si>
  <si>
    <t xml:space="preserve"> қабырғаға ілінетін/үстелге қойылатын ағаш рамадағы "Астана" панносы</t>
  </si>
  <si>
    <t xml:space="preserve">"Қаламқас" кәдесыйлық жиынтығы, орамал, күнделік және қалам </t>
  </si>
  <si>
    <t>шілде</t>
  </si>
  <si>
    <t>тамыз</t>
  </si>
  <si>
    <t xml:space="preserve">Қалам </t>
  </si>
  <si>
    <t>пластикалық, роллерлік</t>
  </si>
  <si>
    <t xml:space="preserve"> ұлттық ою-өрнек -петроглифтер салынған роллер-қалам</t>
  </si>
  <si>
    <t xml:space="preserve">шілде </t>
  </si>
  <si>
    <t xml:space="preserve">Таңысқы қорабы </t>
  </si>
  <si>
    <t xml:space="preserve"> 6 адамға арналған "Салтанат"  шай жиынтығы, Fine Bon Chine фарфоры</t>
  </si>
  <si>
    <t xml:space="preserve">спорттық ойындарға арналған </t>
  </si>
  <si>
    <t xml:space="preserve"> "Айбар" шахматы
Көлемі: 450х350х80 мм.
Материалы: табиғи ағаш. Фигуралар: полимер, "піл сүйегі", "көне күміс" және "көне алтын", түрлі-түсті эмальмен жабылған </t>
  </si>
  <si>
    <t>мамыр</t>
  </si>
  <si>
    <t>маусым</t>
  </si>
  <si>
    <t xml:space="preserve">Жиһазды жөндеу/қалпына келтіру жөніндегі жұмыстар </t>
  </si>
  <si>
    <t xml:space="preserve"> Жиһазды (креслоларды,шкафтарды, жұмыс үстелдерді және т.б.)   жөндеу/қалпына келтіру жөніндегі жұмыстар </t>
  </si>
  <si>
    <t>маусым-желтоқсан</t>
  </si>
  <si>
    <t>сәуір</t>
  </si>
  <si>
    <t>мамыр-желтоқсан</t>
  </si>
  <si>
    <t xml:space="preserve">аванстық төлем - 0%, көрсетілген қызметтер актісіне қол қойылған сәттен бастап 30 жұмыс күні ішінде төлеу </t>
  </si>
  <si>
    <t>бүрмеленген папка, қағазы -зығыр, 300 гр. А4 форматты, түрлі түсті</t>
  </si>
  <si>
    <t xml:space="preserve">фирмалық бланкілер, орысша-қазақша,  А4 форматты, тығыздығы 90г/м2, ақтығы 96%, төменгі оң жақ бұрышында нөмірі бар, Компанияның логотипі мен мекенжайы басылған  </t>
  </si>
  <si>
    <t>тамыз-желтоқсан</t>
  </si>
  <si>
    <t xml:space="preserve">Фирмалық бланкілер, ағылшынша-қазақша,  А4 форматты, тығыздығы 90г/м2, ақтығы 96%, төменгі оң жақ бұрышында нөмірі бар, Компания логотипі мен мекенжайы басылған </t>
  </si>
  <si>
    <t xml:space="preserve">қағаз пакеттің көлемі 55*35*15 см.,картонның қағазы 340гр., түсі 0=0, бауларды өрнектеу, жасау, жеткізу </t>
  </si>
  <si>
    <t xml:space="preserve">қазан-желтоқсан </t>
  </si>
  <si>
    <t xml:space="preserve">2018 жылға арналған үстелге қоятын күнтізбесі  Түбі: 40х19,5 см., жылтыр картон 360 г., 3 бига, 1+0, припресі күңгірт; Беттер : 13 бет, 12х19 см., 200 г., жылтыр, 4+4, барлық беттерінде іріктелген лак;
Қусыру:  ригелсіз серіппеге. Мұқабаның дизайны, ішкі блогы. Календардың дизайнін әзірлеу кезінде ҚР-нің белгілі  фотосурет шеберлерінің тақырып бойынша фотоматериалдарын пайдалану және іріктеу, фотоматериалдарды өндеу. Фотоматериалдарға талаптар: Суреттің көлемі 5760 × 3240; Рұқсаты 300dpi, шудың болмауы,дұрыс экспозициясы, жарығы, жақсы фокусталған сурет.  </t>
  </si>
  <si>
    <t xml:space="preserve">Түптеу жөніндегі қызметтер </t>
  </si>
  <si>
    <t xml:space="preserve">Беттерді кітапқа, брошюроға, журналға, каталогтарға және ұқсас өнімге түптеу жөніндегі қызметтер </t>
  </si>
  <si>
    <t>сәуір-желтоқсан</t>
  </si>
  <si>
    <t xml:space="preserve">  Әкімшілік/өндірістік  үй-жайларын жалға алу жөніндегі қызметтер </t>
  </si>
  <si>
    <t xml:space="preserve">Астана қаласында үй-жайды жалға алу </t>
  </si>
  <si>
    <t xml:space="preserve">Автокөлік паркингіде  автокөлікті қоятын орындарды  жалдау жөніндегі қызметтер  </t>
  </si>
  <si>
    <t xml:space="preserve">Автотұрақтағы орындарды ұсыну жөніндегі қызметтер  </t>
  </si>
  <si>
    <t xml:space="preserve">Электр энергияны беру/бөлу жөніндегі қызметтер </t>
  </si>
  <si>
    <t xml:space="preserve">Жолаушы тасымалдау жөніндегі кестеге бағынбайтын   халықаралық әуе жолы көлігінің қызметтері </t>
  </si>
  <si>
    <t>сәуір, тамыз, қараша</t>
  </si>
  <si>
    <t xml:space="preserve">  Ғимараттарды/үй-жайларды/аумақтарды/көліктерді және  ұқсас объектілерді жинау жөніндегі қызметтер </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</si>
  <si>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</si>
  <si>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</si>
  <si>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</si>
  <si>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</si>
  <si>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</si>
  <si>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</si>
  <si>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</si>
  <si>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</si>
  <si>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</si>
  <si>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</si>
  <si>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</si>
  <si>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</si>
  <si>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</si>
  <si>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</si>
  <si>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</si>
  <si>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</si>
  <si>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</si>
  <si>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</si>
  <si>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</si>
  <si>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</si>
  <si>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</si>
  <si>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</si>
  <si>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</si>
  <si>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</si>
  <si>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</si>
  <si>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</si>
  <si>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</si>
  <si>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</si>
  <si>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</si>
  <si>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</si>
  <si>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</si>
  <si>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</si>
  <si>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</si>
  <si>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</si>
  <si>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</si>
  <si>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</si>
  <si>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</si>
  <si>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</si>
  <si>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</si>
  <si>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</si>
  <si>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</si>
  <si>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</si>
  <si>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</si>
  <si>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</si>
  <si>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</si>
  <si>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</si>
  <si>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</si>
  <si>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</si>
  <si>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</si>
  <si>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</si>
  <si>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</si>
  <si>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</si>
  <si>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</si>
  <si>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</si>
  <si>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</si>
  <si>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</si>
  <si>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</si>
  <si>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</si>
  <si>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</si>
  <si>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1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</si>
  <si>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</si>
  <si>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</si>
  <si>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</si>
  <si>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</si>
  <si>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</si>
  <si>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</si>
  <si>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</si>
  <si>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</si>
  <si>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</si>
  <si>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</si>
  <si>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</si>
  <si>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</si>
  <si>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</si>
  <si>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</si>
  <si>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</si>
  <si>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</si>
  <si>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</si>
  <si>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</si>
  <si>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</si>
  <si>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</si>
  <si>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1 Қ</t>
  </si>
  <si>
    <t>3 Қ</t>
  </si>
  <si>
    <t>4 Қ</t>
  </si>
  <si>
    <t>5 Қ</t>
  </si>
  <si>
    <t>6 Қ</t>
  </si>
  <si>
    <t>7 Қ</t>
  </si>
  <si>
    <t>8 Қ</t>
  </si>
  <si>
    <t>9 Қ</t>
  </si>
  <si>
    <t>10 Қ</t>
  </si>
  <si>
    <t>11 Қ</t>
  </si>
  <si>
    <t>12 Қ</t>
  </si>
  <si>
    <t>13 Қ</t>
  </si>
  <si>
    <t>14 Қ</t>
  </si>
  <si>
    <t>15 Қ</t>
  </si>
  <si>
    <t>16 Қ</t>
  </si>
  <si>
    <t>17 Қ</t>
  </si>
  <si>
    <t>18 Қ</t>
  </si>
  <si>
    <t>19 Қ</t>
  </si>
  <si>
    <t>20 Қ</t>
  </si>
  <si>
    <t>21 Қ</t>
  </si>
  <si>
    <t>22 Қ</t>
  </si>
  <si>
    <t xml:space="preserve">АО НАК Казатомпром </t>
  </si>
  <si>
    <t>69.20.23.000.000.00.0777.000000000000</t>
  </si>
  <si>
    <t xml:space="preserve">Услуги по подписке и поставке электронного контента официальных версий МСФО </t>
  </si>
  <si>
    <t>г. Астана</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</si>
  <si>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</si>
  <si>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</si>
  <si>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</si>
  <si>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Семинар-совещание для главных бухгалтеров и работников бухгалтерской службы АО "НАК "Казатомпром" и его дочерних и зависимых организаций</t>
  </si>
  <si>
    <t>66.29.11.000.000.00.0777.000000000000</t>
  </si>
  <si>
    <t>Услуги актуариев</t>
  </si>
  <si>
    <t xml:space="preserve">Привлечение независимых актуариев для осуществления  актуарных расчетов </t>
  </si>
  <si>
    <t>69.20.31.000.000.00.0777.000000000000</t>
  </si>
  <si>
    <t>Услуги консультационные по вопросам налогообложения и налогового учета</t>
  </si>
  <si>
    <t>Услуги консультационные в области налогообложения</t>
  </si>
  <si>
    <t>ЭОТТ</t>
  </si>
  <si>
    <t>февраль-январь</t>
  </si>
  <si>
    <t>23 У</t>
  </si>
  <si>
    <t>24 У</t>
  </si>
  <si>
    <t>25 У</t>
  </si>
  <si>
    <t>26 У</t>
  </si>
  <si>
    <t>Астана қаласы</t>
  </si>
  <si>
    <t xml:space="preserve">тамыз-желтоқсан </t>
  </si>
  <si>
    <t xml:space="preserve">Тәуелсіз актуарийлерді актуарлық есеп айырысуды жүзеге асыру үшін тарту  </t>
  </si>
  <si>
    <t>ҚҚС салынбайды</t>
  </si>
  <si>
    <t>23 Қ</t>
  </si>
  <si>
    <t>24 Қ</t>
  </si>
  <si>
    <t>25 Қ</t>
  </si>
  <si>
    <t>26 Қ</t>
  </si>
  <si>
    <t>53.20.11.110.000.00.0777.000000000000</t>
  </si>
  <si>
    <t>Услуги по курьерской доставке почты</t>
  </si>
  <si>
    <t>услуги по   курьерской доставке  почтовых отправлений по Казахстану, по ближнему и дальнему зарубежью</t>
  </si>
  <si>
    <t xml:space="preserve"> по Казахстану, по ближнему и дальнему зарубежью</t>
  </si>
  <si>
    <t>53.10.11.100.000.00.0777.000000000000</t>
  </si>
  <si>
    <t>Услуги по подписке на печатные периодические издания</t>
  </si>
  <si>
    <t xml:space="preserve">подписка и доставка периодических печатных изданий </t>
  </si>
  <si>
    <t>июнь, ноябрь</t>
  </si>
  <si>
    <t>июль-декабрь, январь 2018г.-декабрь 2018г.</t>
  </si>
  <si>
    <t>27 У</t>
  </si>
  <si>
    <t>28 У</t>
  </si>
  <si>
    <t>Қазақстан, жақын және алыс шет елдерге</t>
  </si>
  <si>
    <t>маусым, қараша</t>
  </si>
  <si>
    <t>шілде-желтоқсан, қаңтар 2018ж.-желтоқсан 2018ж.</t>
  </si>
  <si>
    <t>27 Қ</t>
  </si>
  <si>
    <t>28 Қ</t>
  </si>
  <si>
    <t>июль-декабрь</t>
  </si>
  <si>
    <t>авансовый платеж - 0%, оплата в течении 20 рабочих дней с момента подписания акта оказанных услуг</t>
  </si>
  <si>
    <t>январь-апрель</t>
  </si>
  <si>
    <t>93.19.19.900.001.00.0777.000000000000</t>
  </si>
  <si>
    <t>Услуги по размещению информационных материалов в средствах массовой информации</t>
  </si>
  <si>
    <t>Размещение объявлений в газете "Тендер-КЗ"</t>
  </si>
  <si>
    <t>29 У</t>
  </si>
  <si>
    <t>30 У</t>
  </si>
  <si>
    <t>31 У</t>
  </si>
  <si>
    <t>32 У</t>
  </si>
  <si>
    <t>33 У</t>
  </si>
  <si>
    <t>34 У</t>
  </si>
  <si>
    <t>35 У</t>
  </si>
  <si>
    <t>36 У</t>
  </si>
  <si>
    <t>37 У</t>
  </si>
  <si>
    <t>38 У</t>
  </si>
  <si>
    <t>39 У</t>
  </si>
  <si>
    <t>40 У</t>
  </si>
  <si>
    <t>41 У</t>
  </si>
  <si>
    <t>42 У</t>
  </si>
  <si>
    <t>43 У</t>
  </si>
  <si>
    <t>ЭАТС</t>
  </si>
  <si>
    <t>шілде-желтоқсан</t>
  </si>
  <si>
    <t>қаңтар-сәуір</t>
  </si>
  <si>
    <t xml:space="preserve">Бұқаралық ақпарат құралдарында ақпараттық материалдарды орналастыру жөніндегі қызметтер </t>
  </si>
  <si>
    <t>29 Қ</t>
  </si>
  <si>
    <t>30 Қ</t>
  </si>
  <si>
    <t>31 Қ</t>
  </si>
  <si>
    <t>32 Қ</t>
  </si>
  <si>
    <t>33 Қ</t>
  </si>
  <si>
    <t>34 Қ</t>
  </si>
  <si>
    <t>35 Қ</t>
  </si>
  <si>
    <t>36 Қ</t>
  </si>
  <si>
    <t>37 Қ</t>
  </si>
  <si>
    <t>38 Қ</t>
  </si>
  <si>
    <t>39 Қ</t>
  </si>
  <si>
    <t>40 Қ</t>
  </si>
  <si>
    <t>41 Қ</t>
  </si>
  <si>
    <t>42 Қ</t>
  </si>
  <si>
    <t>43 Қ</t>
  </si>
  <si>
    <t xml:space="preserve">НДС не облагается </t>
  </si>
  <si>
    <t>69.10.12.000.000.00.0777.000000000001</t>
  </si>
  <si>
    <t>64.99.19.335.003.00.0777.000000000000</t>
  </si>
  <si>
    <t>64.19.30.335.007.00.0777.000000000000</t>
  </si>
  <si>
    <t>65.12.11.      335.000.00.0777.000000000000</t>
  </si>
  <si>
    <t xml:space="preserve">Қызметкердің еңбек (қызмет) міндеттерін атқару кезінде оны жазатайым жағдайлардан міндетті сақтандыру </t>
  </si>
  <si>
    <t xml:space="preserve">қараша </t>
  </si>
  <si>
    <t>қабылдау актісін қол қойылған күннен бастап 30 жұмыс күні ішінде, төлем қалған 20% алдын ала - көрсетілетін қызметтердің беру</t>
  </si>
  <si>
    <t>Бағалы қағаздар шотын жүргізу қызметтері</t>
  </si>
  <si>
    <t>Бағалы қағаздар шотын ашу және қызмет көрсету қызметтері</t>
  </si>
  <si>
    <t>44 Қ</t>
  </si>
  <si>
    <t>45 Қ</t>
  </si>
  <si>
    <t>46 Қ</t>
  </si>
  <si>
    <t>47 Қ</t>
  </si>
  <si>
    <t>44 У</t>
  </si>
  <si>
    <t>45 У</t>
  </si>
  <si>
    <t>46 У</t>
  </si>
  <si>
    <t>47 У</t>
  </si>
  <si>
    <t xml:space="preserve"> 74.90.19.000.003.00.0999.000000000000</t>
  </si>
  <si>
    <t xml:space="preserve"> Нормативтік/техникалық құжаттаманы/технологиялық схемаларды/паспорттарды, техникалық-экономикалық негіздемені және ұқсас құжаттарды әзірлеу/түзету жөніндегі жұмыстар </t>
  </si>
  <si>
    <t>48 Қ</t>
  </si>
  <si>
    <t>49 Қ</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</si>
  <si>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</si>
  <si>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 xml:space="preserve">Разработка и внедрение научно обоснованных нормативов образования отходов на единицу продукции, регламентирование количественного и качественного состава отходов </t>
  </si>
  <si>
    <t>48 У</t>
  </si>
  <si>
    <t>49 У</t>
  </si>
  <si>
    <t>28 Ж</t>
  </si>
  <si>
    <t>29 Ж</t>
  </si>
  <si>
    <t xml:space="preserve"> </t>
  </si>
  <si>
    <t xml:space="preserve">Участие в Ежегодном Симпозиуме "Всемирной Ядерной Ассоциации" (WNA) </t>
  </si>
  <si>
    <t>50 У</t>
  </si>
  <si>
    <t>Іс-шараларға қатысу жарнасын және басқа да шығындарды төлеу (көрмелер, конференциялар, бағдарламалар, форумдар, симпозиумдар және т. б.) және осындай іс-шаралармен байланысты басқа да шығындарды төлеу</t>
  </si>
  <si>
    <t>Мәскеу қаласы РФ</t>
  </si>
  <si>
    <t>Іс-шараларға қытысуды қамтамасыз ету жөніндегі қызметі</t>
  </si>
  <si>
    <t>"Дүние жүзілік ядролық қауымдастықтың» (WNA) жыл сайынғы симпозиумына қатысу</t>
  </si>
  <si>
    <t>Лондон қаласы Ұлыбритания</t>
  </si>
  <si>
    <t xml:space="preserve">WNFM конференциясына қатысу (Дүниежүзілік  ядролык отын нарығы) </t>
  </si>
  <si>
    <t>50 Қ</t>
  </si>
  <si>
    <t>70.22.11.000.005.00.0777.000000000001</t>
  </si>
  <si>
    <t>51 У</t>
  </si>
  <si>
    <t>52 У</t>
  </si>
  <si>
    <t>53 У</t>
  </si>
  <si>
    <t xml:space="preserve"> Компанияны трансформациялау мәселелері жөніндегі консультациялық қызметтер </t>
  </si>
  <si>
    <t xml:space="preserve">  Қордың Трансформация бағдарламасын іске асыруды ілестіру жөніндегі консультациялық қызметтер </t>
  </si>
  <si>
    <t xml:space="preserve">Кешенді қауіпсіздікті басқару  бойынша мақсатты моделді енгізу жөніндегі консультациялық қызметтер </t>
  </si>
  <si>
    <t xml:space="preserve"> Маркетинг және сату қызметтерінің мақсатты моделін енгізу жөніндегі консультациялық қызметтер </t>
  </si>
  <si>
    <t xml:space="preserve"> "Үнемді өндіріс" қағидаларын енгізу жөніндегі консультациялық қызметтер  </t>
  </si>
  <si>
    <t>51 Қ</t>
  </si>
  <si>
    <t>52 Қ</t>
  </si>
  <si>
    <t>53 Қ</t>
  </si>
  <si>
    <t>84.11.12.900.000.00.0777.000000000000</t>
  </si>
  <si>
    <t>Услуги по подготовке/верификации/сопровождению финансовых/экономических/бухгалтерских/производственных/развития/стратегии отчетов и аналогичных документов</t>
  </si>
  <si>
    <t>Оказание услуг по подготовке Интегрированного годового отчета АО "НАК "Казатомпром" за 2016 год</t>
  </si>
  <si>
    <t/>
  </si>
  <si>
    <t>авансовый платеж - 20%, оплата в течении 20 рабочих дней с момента подписания акта оказанных услуг</t>
  </si>
  <si>
    <t>62.01.11.900.006.00.0999.000000000000</t>
  </si>
  <si>
    <t>Работы по созданию (разработке) информационной системы</t>
  </si>
  <si>
    <t>1 этап создания Интегрированной системы планирования: ТОО "РУ-6", ТОО "Сауран", ТОО "Орталык", ТОО "Аппак", Корпоративный центр и консолидация</t>
  </si>
  <si>
    <t>54 У</t>
  </si>
  <si>
    <t xml:space="preserve"> Есептердің және ұқсас құжаттардың қаржылық/экономикалық/бухгалтерлік/өндірістік/даму стратегияларын әзірлеу/тексеру/ілестіру жөніндегі қызметтер </t>
  </si>
  <si>
    <t>54 Қ</t>
  </si>
  <si>
    <t>64.99.19.000.001.00.0777.000000000000</t>
  </si>
  <si>
    <t>көрсетілетін қызметтердің қол қойылған күннен бастап 15 жұмыс күн ішінде, көрсетілген қызмет үшін  II, III, IV тоқсан үшін  100% мөлшерде аванстық  алдыңғы төлем</t>
  </si>
  <si>
    <t>55 Қ</t>
  </si>
  <si>
    <t>55 У</t>
  </si>
  <si>
    <t>72.19.29.000.000.00.0999.000000000000</t>
  </si>
  <si>
    <t>Работы по исследованиям и экспериментальным разработкам прочие в области технических наук и технологий, кроме биотехнологий</t>
  </si>
  <si>
    <t xml:space="preserve">НИР - Оптимизация потоков технологических растворов при закислении и отработке блоков. </t>
  </si>
  <si>
    <t>июнь 2017г.-июнь 2018г.</t>
  </si>
  <si>
    <t>авансовый платеж - 30%, промежуточный платеж -30%, окончательная оплата  40%  в течении 15 рабочих дней с момента подписания акта выполненных работ</t>
  </si>
  <si>
    <t>НИР - Внедрение новых технологий,  материалов и оборудования для снижения себестоимости химического концентрата природного урана и закиси-окиси урана</t>
  </si>
  <si>
    <t>НИР - Разработка технологии малокислотного выщелачивания с применением кавитационно-струйных технологий в сочетании с химическими реагентами специального назначения</t>
  </si>
  <si>
    <t xml:space="preserve">НИР - Исследование   уран-бериллиевого топлива в реакторных условиях в рамках Проекта «Реактор Халден» (HRP) </t>
  </si>
  <si>
    <t>март 2017г.-март 2018г.</t>
  </si>
  <si>
    <t>НИР - Изучение микроэлементного и изотопного состава для создания портретов готовой продукции уранодобывающих предприятий</t>
  </si>
  <si>
    <t>НИР - Разработка оптимальной технологии и оценка экономической целесообразности извлечения рения, скандия, селена, лантаноидов и иттрия из промышленных растворов месторождения «Жалпак».</t>
  </si>
  <si>
    <t>74.90.20.000.051.00.0777.000000000000</t>
  </si>
  <si>
    <t>Услуги по научно-технической обработке документов</t>
  </si>
  <si>
    <t>Услуги по научно-технической обработке документов (обеспечение учета/сохранности/упорядочивания документов)</t>
  </si>
  <si>
    <t xml:space="preserve">Обеспечение правовой охраны результатов научно-технической и интеллектуальной деятельности  АО «НАК «Казатомпром» </t>
  </si>
  <si>
    <t>Информационное сопровождение Базы знаний АО «НАК «Казатомпром» Издание 2-х монографий</t>
  </si>
  <si>
    <t>82.30.11.000.000.00.0777.000000000000</t>
  </si>
  <si>
    <t xml:space="preserve">Услуги по организации/проведению конференций/семинаров/форумов/конкурсов/корпоративных/спортивных/культурных/праздничных и аналогичных мероприятий </t>
  </si>
  <si>
    <t>Организация и проведение VIII Международной научно-практической конференции "Актуальные проблемы урановой промышленности"</t>
  </si>
  <si>
    <t xml:space="preserve">март-апрель </t>
  </si>
  <si>
    <t>31 Р</t>
  </si>
  <si>
    <t>32 Р</t>
  </si>
  <si>
    <t>33 Р</t>
  </si>
  <si>
    <t>34 Р</t>
  </si>
  <si>
    <t>35 Р</t>
  </si>
  <si>
    <t>36 Р</t>
  </si>
  <si>
    <t>56 У</t>
  </si>
  <si>
    <t>57 У</t>
  </si>
  <si>
    <t>58 У</t>
  </si>
  <si>
    <t>наурыз 2017ж.-наурыз 2018ж.</t>
  </si>
  <si>
    <t>"Уран өнеркәсібінің өзекті мәселелері" VIII Халықаралық ғылыми-практикалық конференциясын ұйымдастыру және өткізу</t>
  </si>
  <si>
    <t xml:space="preserve">наурыз-сәуір </t>
  </si>
  <si>
    <t>56 Қ</t>
  </si>
  <si>
    <t>57 Қ</t>
  </si>
  <si>
    <t>58 Қ</t>
  </si>
  <si>
    <t>31 Ж</t>
  </si>
  <si>
    <t>32 Ж</t>
  </si>
  <si>
    <t>33 Ж</t>
  </si>
  <si>
    <t>34 Ж</t>
  </si>
  <si>
    <t>35 Ж</t>
  </si>
  <si>
    <t>36 Ж</t>
  </si>
  <si>
    <t xml:space="preserve">Участие в Горнопромышленном форуме Майнекс  </t>
  </si>
  <si>
    <t>Участие в Астанинском экономическом форуме</t>
  </si>
  <si>
    <t xml:space="preserve">Участие в Международном   форуме «АТОМЭКСПО 2017»        </t>
  </si>
  <si>
    <t xml:space="preserve">Участие в Международном  Санкт-Петербургском экономическом форуме       </t>
  </si>
  <si>
    <t xml:space="preserve"> Участие в Ежегодном симпозиуме Всемирной Ядерной Ассоциации (WNA)  </t>
  </si>
  <si>
    <t xml:space="preserve">Участие в Евразийском Форуме KAZENERGY </t>
  </si>
  <si>
    <t>Участие в Конференции WNFС (Всемирная ядерная конференция)</t>
  </si>
  <si>
    <t>Участие в конференции WNFM (Мировой рынок ядерного топлива)</t>
  </si>
  <si>
    <t>59 У</t>
  </si>
  <si>
    <t>60 У</t>
  </si>
  <si>
    <t>61 У</t>
  </si>
  <si>
    <t>62 У</t>
  </si>
  <si>
    <t>63 У</t>
  </si>
  <si>
    <t>64 У</t>
  </si>
  <si>
    <t>65 У</t>
  </si>
  <si>
    <t>66 У</t>
  </si>
  <si>
    <t>Майнекс кен өндірістер форумына қатысу</t>
  </si>
  <si>
    <t>Астаналық экономикалық форумына қатысу</t>
  </si>
  <si>
    <t xml:space="preserve">Санкт-Петербургтік халықаралық экономикалық форумына қатысу </t>
  </si>
  <si>
    <t xml:space="preserve">WNFС конференциясына қатысу (Дүниежүзілік ядролық конференция)                  </t>
  </si>
  <si>
    <t xml:space="preserve">мамыр </t>
  </si>
  <si>
    <t>59 Қ</t>
  </si>
  <si>
    <t>60 Қ</t>
  </si>
  <si>
    <t>61 Қ</t>
  </si>
  <si>
    <t>62 Қ</t>
  </si>
  <si>
    <t>63 Қ</t>
  </si>
  <si>
    <t>64 Қ</t>
  </si>
  <si>
    <t>65 Қ</t>
  </si>
  <si>
    <t>66 Қ</t>
  </si>
  <si>
    <t>74.90.20.000.041.00.0777.000000000000</t>
  </si>
  <si>
    <t>Услуги по метрологической аттестации методики выполнения измерений</t>
  </si>
  <si>
    <t>Проведение метрологической аттестации методик выполнения измерений</t>
  </si>
  <si>
    <t>февраль-апрель</t>
  </si>
  <si>
    <t>67 У</t>
  </si>
  <si>
    <t>ақпан-сәуір</t>
  </si>
  <si>
    <t>67 Қ</t>
  </si>
  <si>
    <t>68 Қ</t>
  </si>
  <si>
    <t xml:space="preserve">62.02.30.000.001.00.0777.000000000000
</t>
  </si>
  <si>
    <t>Услуги по сопровождению и технической поддержке информационной системы</t>
  </si>
  <si>
    <t xml:space="preserve">Услуги по поставке Информационной системы "Параграф"  и ее сопровождению и технической поддержке </t>
  </si>
  <si>
    <t>авансовый платеж 100 %</t>
  </si>
  <si>
    <t xml:space="preserve">Услуги по поставке Информационной системы "Бест Профи"  и ее сопровождению и технической поддержке </t>
  </si>
  <si>
    <t xml:space="preserve"> Услуги по поставке Информационной системы "Гарант" и ее сопровождению и технической поддержке </t>
  </si>
  <si>
    <t>68 У</t>
  </si>
  <si>
    <t>69 У</t>
  </si>
  <si>
    <t>70 У</t>
  </si>
  <si>
    <t xml:space="preserve">Ақпараттық жүйені ілестіру және техникалық қолдау жөніндегі қызметтер </t>
  </si>
  <si>
    <t xml:space="preserve">«Параграф» ақпараттық жүйені жеткізу және оны ілестіру және техникалық қолдау жөніндегі қызметтер </t>
  </si>
  <si>
    <t xml:space="preserve">«Бест Профи» ақпараттық жүйені жеткізу және оны ілестіру және техникалық қолдау жөніндегі қызметтер </t>
  </si>
  <si>
    <t xml:space="preserve">«Гарант» ақпараттық жүйені жеткізу және оны ілестіру және техникалық қолдау жөніндегі қызметтер </t>
  </si>
  <si>
    <t>69 Қ</t>
  </si>
  <si>
    <t>70 Қ</t>
  </si>
  <si>
    <t>г. Усть-Каменогорск ВКО</t>
  </si>
  <si>
    <t xml:space="preserve">авансовый платеж-0%, ежемесячная оплата  в течение 20 -ти рабочих дней с момента подписания акта выполненных работ </t>
  </si>
  <si>
    <t>Переработка товарного десорбата до закиси-окиси природного урана месторождения Канжуган</t>
  </si>
  <si>
    <t xml:space="preserve">Переработка товарного десорбата до закиси-окиси природного урана  месторождения  месторождения Мойнкум участок №1 (Южный) </t>
  </si>
  <si>
    <t>Переработка товарного десорбата до закиси-окиси природного урана  месторождения Мойнкум участок №3 (Центральный)</t>
  </si>
  <si>
    <t>Переработка товарного десорбата до закиси-окиси природного урана  месторождения Мынкудук участок Восточный</t>
  </si>
  <si>
    <t xml:space="preserve">Переработка химического концентрата природного урана  до закиси-окиси природного урана  месторождения Мынкудук участок Центральный </t>
  </si>
  <si>
    <t>г. Степногорск Акмолинская обл.</t>
  </si>
  <si>
    <t>71.20.19.000.013.00.0999.000000000000</t>
  </si>
  <si>
    <t>Работы по проведению экспертиз/испытаний/тестирований</t>
  </si>
  <si>
    <t xml:space="preserve">Комплексная вневедомственная экспертиза проекта "Опытное освоение месторождения "Жалпак". Корректировка" </t>
  </si>
  <si>
    <t>42.22.23.335.000.00.0999.000000000000</t>
  </si>
  <si>
    <t xml:space="preserve"> Работы по возведению (сооружению) энергетических установок/электростанций</t>
  </si>
  <si>
    <t>Строительство 2-х цепной ЛЭП-35  кВ протяженностью  50 км., с 2-х трансформаторной подстанцией П/СТ-35/6кВ с  КРУН-6 кВ на 20-ячеек для электроснабжения рудника "Жалпак".</t>
  </si>
  <si>
    <t>ЭОТ</t>
  </si>
  <si>
    <t xml:space="preserve"> апрель</t>
  </si>
  <si>
    <t xml:space="preserve"> май-декабрь</t>
  </si>
  <si>
    <t>авансовый платеж 30%, окончательная оплата в течении 20 рабочих дней с момента подписания акта выполненных работ</t>
  </si>
  <si>
    <t>71.12.20.000.000.00.0777.000000000000</t>
  </si>
  <si>
    <t>Услуги по авторскому/техническому надзору/управлению проектами, работами</t>
  </si>
  <si>
    <t>Технический надзор за строительством 2-х цепной ЛЭП-35  кВ протяженностью  50 км., с 2-х трансформаторной подстанцией П/СТ-35/6 кВ с  КРУН-6 кВ на 20-ячеек для электроснабжения рудника "Жалпак".</t>
  </si>
  <si>
    <t xml:space="preserve"> май</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</si>
  <si>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</si>
  <si>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</si>
  <si>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</si>
  <si>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 xml:space="preserve">Выдача технического паспорта объекта недвижимости  "ЛЭП-110кВ с ПС110/6 кВ для электроснабжения рудника "Южный Карамурун" </t>
  </si>
  <si>
    <t>август-сентябрь</t>
  </si>
  <si>
    <t xml:space="preserve">Выдача технического паспорта объекта недвижимости  "ЛЭП-35 кВ с ПС35/6 кВ для электроснабжения рудника "Жалпак" </t>
  </si>
  <si>
    <t>октябрь-ноябрь</t>
  </si>
  <si>
    <t>Технический надзор за  строительством  объекта "Мобильный комплекс для проведения опытной добычи урана на месторождений "Жалпак"</t>
  </si>
  <si>
    <t>февраль-июль</t>
  </si>
  <si>
    <t xml:space="preserve">авансовый платеж-0%, ежеквартальная оплата  в течение 20-ти рабочих дней с момента подписания акта оказанных услуг </t>
  </si>
  <si>
    <t>Обновление программного комплекса АВС-4,  дополнения (передача всех  текущих редакций и  модификаций в течении года) на шесть   рабочих мест</t>
  </si>
  <si>
    <t>ноябрь</t>
  </si>
  <si>
    <t>62.02.30.000.001.00.0777.000000000000</t>
  </si>
  <si>
    <t>Выдача Свидетельства на право пользования Электронного представления сметно-нормативной базы производственных ресурсов в строительстве на шесть рабочих мест</t>
  </si>
  <si>
    <t>37 Р</t>
  </si>
  <si>
    <t>38 Р</t>
  </si>
  <si>
    <t>39 Р</t>
  </si>
  <si>
    <t>40 Р</t>
  </si>
  <si>
    <t>41 Р</t>
  </si>
  <si>
    <t>42 Р</t>
  </si>
  <si>
    <t>43 Р</t>
  </si>
  <si>
    <t>44 Р</t>
  </si>
  <si>
    <t>Құрамында ураны бар материалдарды/шикізатты қайта өңдеу жөніндегі жұмыстар</t>
  </si>
  <si>
    <t xml:space="preserve">Өскемен қаласы  ШҚО </t>
  </si>
  <si>
    <t xml:space="preserve">аванстық төлем -0%, орындалған жұмыстардың актісіне қол қойылған сәттен бастап ай сайын 20 жұмыс күні ішінде төлеу </t>
  </si>
  <si>
    <t>09.90.19.000.001.00.0999.000000000001</t>
  </si>
  <si>
    <t>Степногорск қаласы  Ақмола облысы</t>
  </si>
  <si>
    <t>ақпан 2017ж.-қаңтар 2018ж.</t>
  </si>
  <si>
    <t xml:space="preserve">Сараптама жүргізу/сынау/тестілеу жөніндегі жұмыстар </t>
  </si>
  <si>
    <t xml:space="preserve"> "Жалпақ" кен орнын тәжірибелі игеру. Түзету"  жобасына ведомстводан тыс кешенді сараптаманы жүргізу</t>
  </si>
  <si>
    <t xml:space="preserve">Энергетикалық қондырғыларды/ электр станцияларды тұрғызу (салу) жөніндегі жұмыстар </t>
  </si>
  <si>
    <t xml:space="preserve"> "Жалпақ" кенішін  электрмен қамтамасыз ету үшін 20 ұяшыққа арналған КРУН-6 кВ-мен  2 трансформаторлық Қ/С-35/6 кВ қосалқы станциямен, ұзындығы 50 км   2 тізбекті ЛЭП-35 кВ құрылысы</t>
  </si>
  <si>
    <t>ЭАТ</t>
  </si>
  <si>
    <t xml:space="preserve"> Жобаларды, жұмыстарды авторлық /техникалық қадағалау/ басқару жөніндегі қызметтер </t>
  </si>
  <si>
    <t xml:space="preserve"> Төлқұжаттау/түгендеу жөніндегі қызметтер </t>
  </si>
  <si>
    <t xml:space="preserve"> (Объектілерді/жүйелерді/жол қатынастарын, жолдарды/орындарды/ТМҚ/көздерді/қалдықтарды және т.б.) төлқұжаттау/түгендеу жөніндегі қызметтер </t>
  </si>
  <si>
    <t>тамыз-қыркүйек</t>
  </si>
  <si>
    <t>қазан-қараша</t>
  </si>
  <si>
    <t xml:space="preserve"> "Жалпақ" кен орнында уранның тәжірибелі өндіруін өткізу үшін мобильді кешен" нысанының құрылысына техникалық қадағалау</t>
  </si>
  <si>
    <t>ақпан-шілде</t>
  </si>
  <si>
    <t xml:space="preserve">аванстық төлем - 0%, тоқсан сайынғы төлем  көрсетілген қызметтердің актісіне қол қойылған сәттен бастап 20 жұмыс күні ішінде </t>
  </si>
  <si>
    <t xml:space="preserve"> Бағдарламалық қамтамасыз етуді түрлендіру жөніндегі қызметтер </t>
  </si>
  <si>
    <t xml:space="preserve"> Тапсырысқа сәйкес  бағдарламалық қамтамасыз етуді өзгерту (түрлендіру) жөніндегі қызметтер </t>
  </si>
  <si>
    <t xml:space="preserve">Алты жұмыс орнына АВС-4 бағдарламалық кешенді жаңғырту, толықтыру  (жылдың ішінде барлық ағымдағы редакциялары мен   модификацияларын беру) </t>
  </si>
  <si>
    <t>қараша</t>
  </si>
  <si>
    <t xml:space="preserve"> Ақпараттық жүйені ілестіру және техникалық қолдау жөніндегі қызметтер </t>
  </si>
  <si>
    <t xml:space="preserve">Алты жұмыс орнына арналған құрылыстағы өндірістік ресурстардың сметалық-нормативтік базасының электрондық ұсынысын пайдалану құқығын беру туралы куәлікті беру </t>
  </si>
  <si>
    <t>37 Ж</t>
  </si>
  <si>
    <t>38 Ж</t>
  </si>
  <si>
    <t>39 Ж</t>
  </si>
  <si>
    <t>40 Ж</t>
  </si>
  <si>
    <t>41 Ж</t>
  </si>
  <si>
    <t>42 Ж</t>
  </si>
  <si>
    <t>43 Ж</t>
  </si>
  <si>
    <t>44 Ж</t>
  </si>
  <si>
    <t>71 У</t>
  </si>
  <si>
    <t>72 У</t>
  </si>
  <si>
    <t>73 У</t>
  </si>
  <si>
    <t>74 У</t>
  </si>
  <si>
    <t>75 У</t>
  </si>
  <si>
    <t>76 У</t>
  </si>
  <si>
    <t>шілде 2017ж.-шілде 2018ж.</t>
  </si>
  <si>
    <t xml:space="preserve">қаңтар </t>
  </si>
  <si>
    <t>тоқсан сайынғы аванстық төлем - 25%</t>
  </si>
  <si>
    <t>74.90.20.000.050.00.0777.000000000000</t>
  </si>
  <si>
    <t xml:space="preserve"> Нормативтік/анықтамалық/техникалық ақпараттарды/құжаттамаларды ( әзірлеу/түзету/құрастырудан басқа) жаңарту /қамтамасыз ету жөніндегі қызметтер </t>
  </si>
  <si>
    <t xml:space="preserve"> 62.09.20.000.005.00.0777.000000000000</t>
  </si>
  <si>
    <t xml:space="preserve"> Электрондық сатып алулардың ақпараттық жүйесін пайдалану жөніндегі қызметтер </t>
  </si>
  <si>
    <t>70.22.13.000.001.00.0777.000000000000</t>
  </si>
  <si>
    <t xml:space="preserve">Маркетингілік  консультациялар жөніндегі қызметтер </t>
  </si>
  <si>
    <t>70.22.11.000.002.00.0777.000000000000</t>
  </si>
  <si>
    <t>Стратегиялар, тұжырымдамалар, бизнес-жоспарлар, үлгілер, баяндамалар мен ұқсас бағдарламалардың мәселелері жөніндегі консультациялық қызметтер   </t>
  </si>
  <si>
    <t>наурыз-шілде</t>
  </si>
  <si>
    <t>77 У</t>
  </si>
  <si>
    <t>80.10.12.000.000.00.0777.000000000000</t>
  </si>
  <si>
    <t>Услуги охраны</t>
  </si>
  <si>
    <t>Услуги охраны (патрулирование/охрана объектов/помещений/имущества/людей и аналогичное)</t>
  </si>
  <si>
    <t>Услуги по охране офиса г.Астана</t>
  </si>
  <si>
    <t xml:space="preserve">ОИ </t>
  </si>
  <si>
    <t>Услуги по охране офиса г.Алматы</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</si>
  <si>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</si>
  <si>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Организация рабочей встречи руководителей безопасности ДЗО</t>
  </si>
  <si>
    <t>сентябрь-октябрь</t>
  </si>
  <si>
    <t>53.10.19.920.000.00.0777.000000000000</t>
  </si>
  <si>
    <t>Услуги почтовой специальной связи</t>
  </si>
  <si>
    <t xml:space="preserve">Услуги специальной связи (на проведение совместных секретных работ) </t>
  </si>
  <si>
    <t xml:space="preserve">Услуги специальной связи (иные) </t>
  </si>
  <si>
    <t>Услуги экспресс-почты "EMS-Kazpost"</t>
  </si>
  <si>
    <t>80.10.19.000.001.00.0777.000000000000</t>
  </si>
  <si>
    <t>Услуги по проведению специальных исследований (инструментальной проверки) помещений и средств вычислительной техники  (СВТ) на возможные каналы утечки информации</t>
  </si>
  <si>
    <t xml:space="preserve">февраль </t>
  </si>
  <si>
    <t>ЕТҰ қауіпсіздігі басшылырының жұмыс кездесуін ұйымдастыру</t>
  </si>
  <si>
    <t>Арнаулы пошта байланыс қызметтері</t>
  </si>
  <si>
    <t xml:space="preserve">Арнаулы байланыс қызметтері (өзге) </t>
  </si>
  <si>
    <t>Поштаны курьер арқылы жеткізу қызметтері</t>
  </si>
  <si>
    <t>"EMS-Kazpost" экспресс-поштасының қызметтері</t>
  </si>
  <si>
    <t>қыркүйек-қазан</t>
  </si>
  <si>
    <t xml:space="preserve"> Актуарийлердің қызметі  </t>
  </si>
  <si>
    <t xml:space="preserve">июль 2017г.-июль 2018г.  </t>
  </si>
  <si>
    <t>Услуги по техническому сопровождению карты мониторинга местного содержания</t>
  </si>
  <si>
    <t>ежеквартальный авансовый платеж по 25%</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</si>
  <si>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</si>
  <si>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предоставлению в пользование единого номенклатурного справочника товаров, работ и услуг</t>
  </si>
  <si>
    <t>Услуги по пользованию информационной системой электронных закупок</t>
  </si>
  <si>
    <t>Услуги по предоставлению в пользование Информационной системы электронных закупок</t>
  </si>
  <si>
    <t>Услуги по маркетинговым консультациям</t>
  </si>
  <si>
    <t>Услуги по определению ценовых диапазовнов по товарам, стоимость которых по лоту равна или превышает 75 млн.тенге</t>
  </si>
  <si>
    <t>авансовый платеж - 30%, окончательная оплата в течении 15 рабочих дней с момента подписания акта оказанных услуг</t>
  </si>
  <si>
    <t>Услуги по предоставлению ценовых маркетинговых заключений для целей планирования долгосрочных закупок</t>
  </si>
  <si>
    <t>Услуга консультационные  по вопросам стратегий, концепций, бизнес-планов, моделей, докладов и аналогичных программ</t>
  </si>
  <si>
    <t xml:space="preserve">Услуги по разработке закупочных категорийных стратегий </t>
  </si>
  <si>
    <t>март-июль</t>
  </si>
  <si>
    <t>Внедрение процесса управления запасами</t>
  </si>
  <si>
    <t>71 Қ</t>
  </si>
  <si>
    <t>72 Қ</t>
  </si>
  <si>
    <t>73 Қ</t>
  </si>
  <si>
    <t>74 Қ</t>
  </si>
  <si>
    <t>75 Қ</t>
  </si>
  <si>
    <t>76 Қ</t>
  </si>
  <si>
    <t>63.99.10.000.000.00.0777.000000000000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</si>
  <si>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</si>
  <si>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</si>
  <si>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Услуги по предоставлению информации, размещенной на веб-сайте Поставщика http://www.uxc.com/products</t>
  </si>
  <si>
    <t>май 2017г.-апрель 2018г.</t>
  </si>
  <si>
    <t>Услуги по предоставлению информации, размещенной на веб-сайте Поставщика http://www.uxc.com 
Аналитические отчеты: 
"Uranium Market Outlook",  "Enrichment Market Outlook", 
 "Conversion Market Outlook", 
"Fabrication Market Outlook", 
"Nuclear Power Outlook", 
"UxC Requirements Model Report",  "Custom Quarterly URM Runs by Utility", 
"Uranium Suppliers Annual (USA)", 
 "Uranium Production Cost Study",
"Global Nuclear Fuel Inventories"</t>
  </si>
  <si>
    <t>Услуги по предоставлению информации, размещеннойна веб-сайте компании "TradeTech LLC" в виде подготовленных аналитических изданий 
Аналитические отчеты :
"Uranium Market Study", 
"Conversion Market Study", 
"Enrichment Market Study"</t>
  </si>
  <si>
    <t xml:space="preserve"> июнь 2017г.-май 2018г.</t>
  </si>
  <si>
    <t>Услуги по предоставлению информации, размещенной на веб-сайте Energy Intelligence</t>
  </si>
  <si>
    <t>июль 2017г.-июнь 2018г.</t>
  </si>
  <si>
    <t>Услуги по предоставлению информации, размещенной на веб-сайте www.asianmetal.com</t>
  </si>
  <si>
    <t>август 2017г.-июль 2018г.</t>
  </si>
  <si>
    <t>Услуги по предоставлению информации, размещенной на веб-сайте www.metal-pages.com</t>
  </si>
  <si>
    <t>март 2017г.-февраль 2018г.</t>
  </si>
  <si>
    <t>68.31.16.200.000.00.0777.000000000000</t>
  </si>
  <si>
    <t>Услуги по оценке имущества</t>
  </si>
  <si>
    <t>Комплекс услуг по оценке имущества</t>
  </si>
  <si>
    <t xml:space="preserve">Оценка рыночной стоимости Контракта на куплю-продажу концентратов природного урана независимым оценщиком </t>
  </si>
  <si>
    <t>Услуги по организации и проведению конференций заседаний Казахстанско-канадского делового совета в Республике Казахстан</t>
  </si>
  <si>
    <t>май 2017г.-июнь 2017г.</t>
  </si>
  <si>
    <t>Участие в  Ежегодной всемирной конференции Nuclear Industry Summit Latin America 2017 (NIS)</t>
  </si>
  <si>
    <t>Участие в  Ежегодной всемирной конференции по ядерно-топливному циклу (WNFC)</t>
  </si>
  <si>
    <t>Участие в  Ежегодной всемирной конференции World Nuclear Fuel Market (WNFM)</t>
  </si>
  <si>
    <t xml:space="preserve">Участие в обучающем семинаре UxC (Ux Consulting). Nuclear Fuel Training Seminar Mastering Market Principles &amp; Developing Effective Strategies </t>
  </si>
  <si>
    <t>г. Лондон Великобритания</t>
  </si>
  <si>
    <t xml:space="preserve">Участие в Ежегодноой Конференции "Nuclear Power Asia"  </t>
  </si>
  <si>
    <t>Участие в  Ежегодной всемирной конференции TIC 58th General Assembly</t>
  </si>
  <si>
    <t>Участие в  Ежегодном Международном Форуме «АТОМЭКСПО 2017»</t>
  </si>
  <si>
    <t>Участие в  Саммите "Central and Eastern European Power Summit"</t>
  </si>
  <si>
    <t>78 У</t>
  </si>
  <si>
    <t>79 У</t>
  </si>
  <si>
    <t>80 У</t>
  </si>
  <si>
    <t>81 У</t>
  </si>
  <si>
    <t>82 У</t>
  </si>
  <si>
    <t>83 У</t>
  </si>
  <si>
    <t>84 У</t>
  </si>
  <si>
    <t>85 У</t>
  </si>
  <si>
    <t>86 У</t>
  </si>
  <si>
    <t>87 У</t>
  </si>
  <si>
    <t>88 У</t>
  </si>
  <si>
    <t>89 У</t>
  </si>
  <si>
    <t>90 У</t>
  </si>
  <si>
    <t>91 У</t>
  </si>
  <si>
    <t>92 У</t>
  </si>
  <si>
    <t>93 У</t>
  </si>
  <si>
    <t>Ақпаратты ұсыну жөніндегі қызметтер</t>
  </si>
  <si>
    <t>Өнім берушінің http://www.uxc.com/products веб-сайтында орналастырылған ақпарат ұсыну жөніндегі қызметтер</t>
  </si>
  <si>
    <t>мамыр 2017ж.-сәуір 2018ж.</t>
  </si>
  <si>
    <t>Өнім берушінің  http://www.uxc.com веб-сайтында орналастырылған ақпарат ұсыну жөніндегі қызметтер 
1. "Uranium Market Outlook", 
2. "Enrichment Market Outlook", 
3. "Conversion Market Outlook", 
4. "Fabrication Market Outlook", 
5. "Nuclear Power Outlook", 
6. "UxC Requirements Model Report", 
7. "Custom Quarterly URM Runs by Utility", 
8. "Uranium Suppliers Annual (USA)", 
9. "Uranium Production Cost Study", 
10. "Global Nuclear Fuel Inventories"
талдамалық есептер</t>
  </si>
  <si>
    <t>шілде 2017ж.-маусым 2018ж.</t>
  </si>
  <si>
    <t>тамыз 2017ж.-шілде 2018ж.</t>
  </si>
  <si>
    <t>Мүлікті бағалау жөніндегі қызметтер</t>
  </si>
  <si>
    <t>Мүлікті бағалау жөніндегі қызметтер кешені</t>
  </si>
  <si>
    <t>мамыр 2017ж.-маусым 2017ж.</t>
  </si>
  <si>
    <t>90.02.12.900.001.00.0777.000000000001</t>
  </si>
  <si>
    <t xml:space="preserve">"Дүние жүзілік ядролық қауымдастықтың» (WNA) жыл сайынғы симпозиумына қатысу </t>
  </si>
  <si>
    <t xml:space="preserve">"Central and Eastern European Power Summit" саммитіне қатысу </t>
  </si>
  <si>
    <t>77 Қ</t>
  </si>
  <si>
    <t>78 Қ</t>
  </si>
  <si>
    <t>79 Қ</t>
  </si>
  <si>
    <t>80 Қ</t>
  </si>
  <si>
    <t>81 Қ</t>
  </si>
  <si>
    <t>82 Қ</t>
  </si>
  <si>
    <t>83 Қ</t>
  </si>
  <si>
    <t>84 Қ</t>
  </si>
  <si>
    <t>85 Қ</t>
  </si>
  <si>
    <t>86 Қ</t>
  </si>
  <si>
    <t>87 Қ</t>
  </si>
  <si>
    <t>88 Қ</t>
  </si>
  <si>
    <t>89 Қ</t>
  </si>
  <si>
    <t>90 Қ</t>
  </si>
  <si>
    <t>91 Қ</t>
  </si>
  <si>
    <t>92 Қ</t>
  </si>
  <si>
    <t>93 Қ</t>
  </si>
  <si>
    <t>Переработка химического концентрата природного урана  до закиси-окиси природного урана  месторождений Мынкудук уч. Восточный; Мынкудук уч. Центральный; Уванас; Карамурун, Жалпак</t>
  </si>
  <si>
    <t xml:space="preserve">«АТОМЭКСПО 2017» халықаралық форумына қатысу     </t>
  </si>
  <si>
    <t xml:space="preserve">Дүниежүзілік ядролық қауымдастықтың (WNA) жыл сайынғы симпозиумына қатысу                         </t>
  </si>
  <si>
    <t>Услуги консультационные по сопровождению реализации Программы трансформации Фонда</t>
  </si>
  <si>
    <t xml:space="preserve">Консультационные услуги по внедрению целевой модели по управлению комплексной безопасностью </t>
  </si>
  <si>
    <t>ДТ</t>
  </si>
  <si>
    <t>январь 2017г.-январь 2018г.</t>
  </si>
  <si>
    <t>авансовый платеж - 20%, оплата в течении 15 рабочих дней с момента подписания акта оказанных услуг</t>
  </si>
  <si>
    <t>Консультационные услуги по внедрению целевой модели функций маркетинга и продаж</t>
  </si>
  <si>
    <t>авансовый платеж - 30%,  оплата в течении 15 рабочих дней с момента подписания акта оказанных услуг</t>
  </si>
  <si>
    <t xml:space="preserve">Консультационные услуги по внедрению принципов «Бережливого Производства» </t>
  </si>
  <si>
    <t>65.12.11.335.000.00.0777.000000000000</t>
  </si>
  <si>
    <t>Услуги по страхованию от несчастных случаев</t>
  </si>
  <si>
    <t xml:space="preserve">Обязательное страхование работника от несчастных случаев при исполнении им трудовых (служебных) обязанностей </t>
  </si>
  <si>
    <t xml:space="preserve">ноябрь </t>
  </si>
  <si>
    <t>ноябрь 2017г.-ноябрь 2018г.</t>
  </si>
  <si>
    <t>АО "НАК "Казатомпром"</t>
  </si>
  <si>
    <t>Услуги юридические консультационные</t>
  </si>
  <si>
    <t>Услуги юридические консультационные и услуги представительские, связанные с рынком ценных бумаг</t>
  </si>
  <si>
    <t>Юридические услуги по подготовке к IPO</t>
  </si>
  <si>
    <t>авансовый платеж 20%, оставшаяся часть в течение 30 рабочих дней с момента подписания акта приема - передачи оказанных услуг.</t>
  </si>
  <si>
    <t>Услуги ведения счета по ценным бумагам</t>
  </si>
  <si>
    <t>Услуги по открытию и обслуживанию счета в ценных бумагах</t>
  </si>
  <si>
    <t>Услуги банков по ведению счетов</t>
  </si>
  <si>
    <t>Услуги по открытию и обслуживанию банковского счета</t>
  </si>
  <si>
    <t>ЕТ</t>
  </si>
  <si>
    <t>Участие в Международной конференции "Атомэкспо 2017"</t>
  </si>
  <si>
    <t>Участие в  Ежегодной конференции WNFM</t>
  </si>
  <si>
    <t>Услуги консультационные по вопросам инвестиционной деятельности</t>
  </si>
  <si>
    <t>Консультационные услуги по инвестиционному сопровождению  на 2017 год</t>
  </si>
  <si>
    <t>авансовый платеж за II, III, IV кварталы в сумме равной 100% от фактически оказанных услуг за предыдущий квартал, оплата в течении 15 рабочих дней с момента подписания акта оказанных услуг</t>
  </si>
  <si>
    <t>апрель, август, ноябрь</t>
  </si>
  <si>
    <t>г. Киев Украина</t>
  </si>
  <si>
    <t>г. Москва РФ</t>
  </si>
  <si>
    <t>г. Торонто Канада</t>
  </si>
  <si>
    <t>г. Санкт-Петербург РФ</t>
  </si>
  <si>
    <t>г. Нью Орлеан США</t>
  </si>
  <si>
    <t>г. Буэнос-Айрес Аргентина</t>
  </si>
  <si>
    <t>г. Будапешт Венгрия</t>
  </si>
  <si>
    <t>г. Атланта США</t>
  </si>
  <si>
    <t>г. Куала-Лумпур Малайзия</t>
  </si>
  <si>
    <t>г. Ванкувер Канада</t>
  </si>
  <si>
    <t>г. Варшава Польша</t>
  </si>
  <si>
    <t>Алматы қаласы Богенбай батыр көшесі 168</t>
  </si>
  <si>
    <t>Киев қаласы Украина</t>
  </si>
  <si>
    <t>Торонто қаласы Канада</t>
  </si>
  <si>
    <t xml:space="preserve">Санкт-Петербург қаласы РФ </t>
  </si>
  <si>
    <t>Нью-Орлеан қаласы АҚШ</t>
  </si>
  <si>
    <t>Буэнос-Айрес қаласы Аргентина</t>
  </si>
  <si>
    <t>Будапешт қаласы Венгрия</t>
  </si>
  <si>
    <t>Атланта қаласы АҚШ</t>
  </si>
  <si>
    <t>Куала-Лумпур қаласы Малайзия</t>
  </si>
  <si>
    <t>Ванкувер қаласы Канада</t>
  </si>
  <si>
    <t>Варшава қаласы Польша</t>
  </si>
  <si>
    <t>февраль 2017г.-январь 2018г.</t>
  </si>
  <si>
    <t>декабрь 2017г.-январь 2018г.</t>
  </si>
  <si>
    <t xml:space="preserve">ноябрь-декабрь </t>
  </si>
  <si>
    <t>қараша 2017ж.-қараша 2018ж.</t>
  </si>
  <si>
    <t>қаңтар 2017ж.-қаңтар 2018ж.</t>
  </si>
  <si>
    <t>желтоқсан 2017ж. -қаңтар 2018ж.</t>
  </si>
  <si>
    <t xml:space="preserve">акпан-қаңтар </t>
  </si>
  <si>
    <t>наурыз 2017ж.-ақпан 2018ж.</t>
  </si>
  <si>
    <t>қараша-желтоқсан</t>
  </si>
  <si>
    <t>авансовый платеж - 30%, окончательная оплата в течении 20 рабочих дней с момента подписания акта выполненных работ</t>
  </si>
  <si>
    <t>авансовый платеж - 0%, оплата 1 части в размере 10%, оплата 2 части в размере 60%, оплата 3 части в размере 30% в течении 15 рабочих дней с момента подписания акта выполненных работ</t>
  </si>
  <si>
    <t>авансовый платеж - 0%, платеж производится в день предоставления услуги</t>
  </si>
  <si>
    <t>авансовый платеж - 30%, промежуточный платеж -30%, окончательная оплата  40%  в течении 15 рабочих дней с момента подписания акта оказанных услуг</t>
  </si>
  <si>
    <t xml:space="preserve">аванстық төлем - 0%, 1ші төлем 10%, 2ші төлем 60%, 3ші төлем 30%, орындалған жұмыстардың актісіне қол қойылған сәттен бастап 15 жұмыс күні ішінде төлеу </t>
  </si>
  <si>
    <t>аванстық төлем - 0%, төлем қызмет көрсетілген күні жасалады</t>
  </si>
  <si>
    <t>аванстық төлем - 20%, көрсетілген қызметтер актісіне қол қойылған күнінен бастап 15 жұмыс күні ішінде төлеу</t>
  </si>
  <si>
    <t>аванстық төлем  - 30%, көрсетілген қызметтер актісіне қол қойылған күнінен бастап 15 жұмыс күні ішінде төлеу</t>
  </si>
  <si>
    <t>аванстық төлем  - 20%, көрсетілген қызметтердің актісіне қол қойылған күнінен бастап 20 жұмыс күні ішінде төлеу</t>
  </si>
  <si>
    <t>18.13.10.000.001.00.0999.000000000000</t>
  </si>
  <si>
    <t>Работы по изготовлению печатных форм/печатей/трафаретов и аналогичных изделий</t>
  </si>
  <si>
    <t xml:space="preserve">Изготовление грамот </t>
  </si>
  <si>
    <t xml:space="preserve">апрель </t>
  </si>
  <si>
    <t>апрель-май</t>
  </si>
  <si>
    <t>авансовый платеж-0%, оплата в течении 20 рабочих дней с момента подписания акта выполненных работ</t>
  </si>
  <si>
    <t xml:space="preserve">Изготовление открыток </t>
  </si>
  <si>
    <t xml:space="preserve">июнь </t>
  </si>
  <si>
    <t>июнь-июль</t>
  </si>
  <si>
    <t>45 Р</t>
  </si>
  <si>
    <t>46 Р</t>
  </si>
  <si>
    <t xml:space="preserve">Баспа үлгілерін/мөрлерді/трафареттерді және ұқсас бұйымдарды дайындау жөніндегі жұмыстар </t>
  </si>
  <si>
    <t>Баспа үлгілерін/мөрлерді/трафареттерді және ұқсас бұйымдарды дайындау жөніндегі жұмыстар</t>
  </si>
  <si>
    <t xml:space="preserve"> Грамоталарды дайындау </t>
  </si>
  <si>
    <t xml:space="preserve"> сәуір-мамыр</t>
  </si>
  <si>
    <t xml:space="preserve">аванстық төлем-0%, төлем орындалған жұмыстардың актісіне қол қойылған сәтінен бастап 20  жұмыс күні ішінде </t>
  </si>
  <si>
    <t xml:space="preserve">Ашық хат дайындау </t>
  </si>
  <si>
    <t>маусым-шілде</t>
  </si>
  <si>
    <t>45 Ж</t>
  </si>
  <si>
    <t>46 Ж</t>
  </si>
  <si>
    <t xml:space="preserve"> 85.59.13.335.001.00.0777.000000000000</t>
  </si>
  <si>
    <t xml:space="preserve"> (Бастауыш, орта, жоғары білім беру саласынан басқа) оқыту жөніндегі қызметтер </t>
  </si>
  <si>
    <t xml:space="preserve"> Оқыту (оқыту/даярлау/қайта даярлау/біліктілігін арттыру) жөніндегі қызметтер </t>
  </si>
  <si>
    <t xml:space="preserve"> БК</t>
  </si>
  <si>
    <t xml:space="preserve"> қаңтар</t>
  </si>
  <si>
    <t xml:space="preserve">аванстық төлем  - 0%,  төлем көрсетілген қызметтердің актісіне қол қойылған сәтінен бастап 20 жұмыс күні ішінде </t>
  </si>
  <si>
    <t>65.12.12.335.000.00.0777.000000000000</t>
  </si>
  <si>
    <t xml:space="preserve"> Сырқаттанған жағдайға байланысты  медициналық сақтандыру жөніндегі қызметтер </t>
  </si>
  <si>
    <t xml:space="preserve">аванстық төлем  - 30%, соңғы төлем көрсетілген қызметтердің актісіне қол қойылған сәтінен бастап 20 жұмыс күні ішінде </t>
  </si>
  <si>
    <t>94 Қ</t>
  </si>
  <si>
    <t>95 Қ</t>
  </si>
  <si>
    <t>Барлығы, қызметтер:</t>
  </si>
  <si>
    <t>Барлығы:</t>
  </si>
  <si>
    <t>Всего по услугам:</t>
  </si>
  <si>
    <t>Всего:</t>
  </si>
  <si>
    <t xml:space="preserve"> 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</si>
  <si>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</si>
  <si>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Услуги по медицинскому страхованию на случай болезни</t>
  </si>
  <si>
    <t>февраль 2017г.-февраль 2018г.</t>
  </si>
  <si>
    <t>авансовый платеж - 30%, окончательная оплата в течении 20 рабочих дней с момента подписания акта оказанных услуг</t>
  </si>
  <si>
    <t>94 У</t>
  </si>
  <si>
    <t>95 У</t>
  </si>
  <si>
    <t>74.90.19.000.003.00.0999.000000000000</t>
  </si>
  <si>
    <t>Разработка корпоративного Перечня угроз для уранодобывающих предприятий АО "НАК "Казатомпром"</t>
  </si>
  <si>
    <t>авансовый платеж - 0%, оплата в течении 30 рабочих дней с момента подписания акта выполненных работ</t>
  </si>
  <si>
    <t>Разработка корпоративной Политики по обеспечению физической защиты, учета и контроля природного урана</t>
  </si>
  <si>
    <t>Разработка типовой модели системы физической защиты для добычных предприятий</t>
  </si>
  <si>
    <t>47 Р</t>
  </si>
  <si>
    <t>48 Р</t>
  </si>
  <si>
    <t>49 Р</t>
  </si>
  <si>
    <t xml:space="preserve">Өндіруші кәсіпорындар үшін физикалық қорғау жүйесінің типтік моделін әзірлеу </t>
  </si>
  <si>
    <t xml:space="preserve">аванстық төлем - 0%, төлем орындалған жұмыстардың актісіне қол қойылған сәттен бастап 30 жұмыс күні ішінде </t>
  </si>
  <si>
    <t xml:space="preserve"> маусым-шілде </t>
  </si>
  <si>
    <t>47 Ж</t>
  </si>
  <si>
    <t>48 Ж</t>
  </si>
  <si>
    <t>49 Ж</t>
  </si>
  <si>
    <t>74.90.12.000.003.00.0777.000000000000</t>
  </si>
  <si>
    <t>Услуги по оценке ценных бумаг, долей участия в юридических лицах, имущества</t>
  </si>
  <si>
    <t>Оценка рыночной стоимости пакетов акций  АО "Каустик"</t>
  </si>
  <si>
    <t>авансовый платеж - 50%, окончательная оплата в течении 20 рабочих дней с момента подписания акта оказанных услуг</t>
  </si>
  <si>
    <t>74.90.12.000.004.00.0777.000000000000</t>
  </si>
  <si>
    <t>Услуги по оценке долей участия в юридических лицах</t>
  </si>
  <si>
    <t>Оценка рыночной стоимости доли участия в уставном капитале ТОО "Astana Solar"</t>
  </si>
  <si>
    <t>Оценка доли участия АО "НАК "Казатомпром" в ТОО "СКЗ-U"</t>
  </si>
  <si>
    <t>Оценка рыночной стоимости доли участия в уставном капитале ТОО "Kazakhstan Solar Silicon"</t>
  </si>
  <si>
    <t>Оценка рыночной стоимости доли участия в уставном капитале ТОО "Корган-Казатомпром"</t>
  </si>
  <si>
    <t>Оценка рыночной стоимости доли участия в уставном капитале ТОО "МК "KazSilicon"</t>
  </si>
  <si>
    <t>Оценка рыночной стоимости доли участия в уставном капитале ТОО "СП "СКЗ-Казатомпром"</t>
  </si>
  <si>
    <t>Оценка рыночной стоимости доли участия в уставном капитале ТОО "Кызылту"</t>
  </si>
  <si>
    <t>70.22.11.000.006.00.0777.000000000000</t>
  </si>
  <si>
    <t>Услуги консультационные по сопровождению сделок по ликвидации/реализации юридических лиц</t>
  </si>
  <si>
    <t>Консультационные услуги по сопровождению сделки по реализации ТОО "Корган-Казатомпром"</t>
  </si>
  <si>
    <t>Консультационные услуги по сопровождению сделки по реализации ТОО "МК "KazSilicon"</t>
  </si>
  <si>
    <t>Консультационные услуги по сопровождению сделки по реализации ТОО "Кызылту"</t>
  </si>
  <si>
    <t>Консультационные услуги по сопровождению сделки по реализации ТОО "СП "СКЗ-Казатомпром"</t>
  </si>
  <si>
    <t xml:space="preserve"> Оценка 
 пакета акций АО «НАК "Казатомпром" в ЗАО "УКР ТВС"</t>
  </si>
  <si>
    <t>июль 2017г.-июль 2018г.</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</si>
  <si>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</si>
  <si>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</si>
  <si>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</si>
  <si>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Оказание электронных услуг по проведению торгов на веб-портале государственного имущества (ИУЦ)</t>
  </si>
  <si>
    <t>май 2017г.-май 2018г.</t>
  </si>
  <si>
    <t>96 У</t>
  </si>
  <si>
    <t>97 У</t>
  </si>
  <si>
    <t>98 У</t>
  </si>
  <si>
    <t>99 У</t>
  </si>
  <si>
    <t>100 У</t>
  </si>
  <si>
    <t>101 У</t>
  </si>
  <si>
    <t>102 У</t>
  </si>
  <si>
    <t>103 У</t>
  </si>
  <si>
    <t>104 У</t>
  </si>
  <si>
    <t>105 У</t>
  </si>
  <si>
    <t>106 У</t>
  </si>
  <si>
    <t>107 У</t>
  </si>
  <si>
    <t>108 У</t>
  </si>
  <si>
    <t>109 У</t>
  </si>
  <si>
    <t>110 У</t>
  </si>
  <si>
    <t>Қазатомөнеркәсіп ҰАК АҚ</t>
  </si>
  <si>
    <t xml:space="preserve"> Заңды тұлғалардағы қатысу үлестерін бағалау жөніндегі қызметтер </t>
  </si>
  <si>
    <t xml:space="preserve"> "Astana Solar" ЖШС жарғылық капиталындағы қатысу үлесінің нарықтық құнын бағалау </t>
  </si>
  <si>
    <t xml:space="preserve">"Kazakhstan Solar Silicon" ЖШС жарғылық капиталындағы қатысу үлесінің нарықтық құнын бағалау </t>
  </si>
  <si>
    <t xml:space="preserve"> "KazSilicon" МК" ЖШС жарғылық капиталындағы қатысу үлесінің нарықтық құнын бағалау </t>
  </si>
  <si>
    <t xml:space="preserve">"КҚЗ-Қазатомөнеркәсіп" БК" ЖШС  жарғылық капиталындағы қатысу үлесінің нарықтық құнын бағалау </t>
  </si>
  <si>
    <t xml:space="preserve"> Заңды тұлғаларды тарату/өткізу туралы мәмілелерді консультациялық сүйемелдеу жөніндегі қызметтер </t>
  </si>
  <si>
    <t xml:space="preserve">"Қорған-Қазатомөнеркәсіп" ЖШС өткізу туралы мәмілені консультациялық сүйемелдеу жөніндегі қызметтер </t>
  </si>
  <si>
    <t xml:space="preserve">"KazSilicon" МК" ЖШС өткізу туралы мәмілені консультациялық сүйемелдеу жөніндегі қызметтер </t>
  </si>
  <si>
    <t xml:space="preserve"> "Кызылту" ЖШС өткізу туралы мәмілені консультациялық сүйемелдеу жөніндегі қызметтер </t>
  </si>
  <si>
    <t>"КҚЗ-Қазатомөнеркәсіп" БК" ЖШС өткізу туралы мәмілені консультациялық сүйемелдеу жөніндегі қызметтер</t>
  </si>
  <si>
    <t xml:space="preserve"> Мемлекеттік мүліктің веб-порталында сауда-саттықты өткізу жөніндегі электрондық қызметтерді көрсету </t>
  </si>
  <si>
    <t>мамыр 2017ж.-мамыр 2018ж.</t>
  </si>
  <si>
    <t>96 Қ</t>
  </si>
  <si>
    <t>97 Қ</t>
  </si>
  <si>
    <t>98 Қ</t>
  </si>
  <si>
    <t>99 Қ</t>
  </si>
  <si>
    <t>100 Қ</t>
  </si>
  <si>
    <t>101 Қ</t>
  </si>
  <si>
    <t>102 Қ</t>
  </si>
  <si>
    <t>103 Қ</t>
  </si>
  <si>
    <t>104 Қ</t>
  </si>
  <si>
    <t>105 Қ</t>
  </si>
  <si>
    <t>106 Қ</t>
  </si>
  <si>
    <t>107 Қ</t>
  </si>
  <si>
    <t>108 Қ</t>
  </si>
  <si>
    <t>109 Қ</t>
  </si>
  <si>
    <t>110 Қ</t>
  </si>
  <si>
    <t>пос. Шиели  Кызылординская обл.</t>
  </si>
  <si>
    <t>74.90.12.000.000.00.0777.000000000000</t>
  </si>
  <si>
    <t>Услуги по оценке стоимости нематериальных активов</t>
  </si>
  <si>
    <t>Оценка стоимости права недропользования по контракту на добычу РЗМ из техногенно-минеральных образований в промышленной зоне в г.Актау в Мангистауской области РК</t>
  </si>
  <si>
    <t>111 У</t>
  </si>
  <si>
    <t>111 Қ</t>
  </si>
  <si>
    <t>95.11.10.000.005.00.0999.000000000000</t>
  </si>
  <si>
    <t>Работы по модернизации программного обеспечения</t>
  </si>
  <si>
    <t xml:space="preserve">Развитие информационной системы "Ситуационный центр" </t>
  </si>
  <si>
    <t>авансовый платеж - 20%, оплата в течении 20 рабочих дней с момента подписания акта выполненных работ</t>
  </si>
  <si>
    <t>50 Р</t>
  </si>
  <si>
    <t>58.29.50.000.000.00.0777.000000000000</t>
  </si>
  <si>
    <t>Услуги по продлению лицензий на право использования программного обеспечения</t>
  </si>
  <si>
    <t>Техническая поддержка лицензий SAP</t>
  </si>
  <si>
    <t>62.09.20.000.000.00.0777.000000000000</t>
  </si>
  <si>
    <t>Услуги по администрированию и техническому обслуживанию программного обеспечения</t>
  </si>
  <si>
    <t>Тех.поддержка функционала СУО</t>
  </si>
  <si>
    <t>сентябрь 2017г.-сентябрь 2018г.</t>
  </si>
  <si>
    <t>62.09.20.000.013.00.0777.000000000000</t>
  </si>
  <si>
    <t>Услуги по пользованию программными продуктами, находящимся в удаленном доступе</t>
  </si>
  <si>
    <t>Услуги по модели SaaS в рамках программы "Трансформация бизнеса" (ARIS and MS PROJECT)</t>
  </si>
  <si>
    <t>62.03.12.000.000.00.0777.000000000000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</si>
  <si>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</si>
  <si>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</si>
  <si>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Комплексная услуга Общего Центра Обслуживания</t>
  </si>
  <si>
    <t>Услуги по продлению Microsoft Agreement</t>
  </si>
  <si>
    <t>112 У</t>
  </si>
  <si>
    <t>113 У</t>
  </si>
  <si>
    <t>114 У</t>
  </si>
  <si>
    <t>115 У</t>
  </si>
  <si>
    <t>116 У</t>
  </si>
  <si>
    <t xml:space="preserve"> Бағдарламалық қамтамасыз етуді жаңғырту жөніндегі жұмыстар </t>
  </si>
  <si>
    <t xml:space="preserve">аванстық төлем - 0%, орындалған жұмыстардың актісіне қол қойылған сәттен бастап 20 жұмыс күні ішінде төлеу </t>
  </si>
  <si>
    <t>50 Ж</t>
  </si>
  <si>
    <t xml:space="preserve"> Бағдарламалық қамтамасыз етуді пайдалану құқығына лицензияларды ұзарту жөніндегі қызметтер </t>
  </si>
  <si>
    <t xml:space="preserve"> Бағдарламалық қамтамасыз ету құқығына лицензияларды ұзарту жөніндегі қызметтер </t>
  </si>
  <si>
    <t xml:space="preserve"> SAP лицензияларын техникалық қолдау </t>
  </si>
  <si>
    <t xml:space="preserve"> қаңтар-желтоқсан </t>
  </si>
  <si>
    <t xml:space="preserve"> Бағдарламалық қамтамасыз етуді әкімшіліктендіру және техникалық қызмет көрсету жөніндегі қызметтер </t>
  </si>
  <si>
    <t xml:space="preserve">ЕБЖ функционалын техникалық қолдау </t>
  </si>
  <si>
    <t xml:space="preserve"> Қашықтықтағы қолжетімділікте орналасқан бағдарламалық өнімдерді пайдалану жөніндегі қызметтер </t>
  </si>
  <si>
    <t>"Бизнесті трансформациялау" бағдарламасының аясында SaaS  моделі жөніндегі қызметтер (ARIS and MS PROJECT)</t>
  </si>
  <si>
    <t xml:space="preserve"> IT-инфрақұрылымын басқару жөніндегі қызметтер </t>
  </si>
  <si>
    <t>Ақпараттық және компьютерлік технологиялардың инфрақұрылымын басқару, қызмет көрсету жөніндегі қызметтерді ұсыну (IT – аутсорсингісі)</t>
  </si>
  <si>
    <t>112 Қ</t>
  </si>
  <si>
    <t>113 Қ</t>
  </si>
  <si>
    <t>114 Қ</t>
  </si>
  <si>
    <t>115 Қ</t>
  </si>
  <si>
    <t>116 Қ</t>
  </si>
  <si>
    <t>29.20.21.500.000.00.0796.000000000007</t>
  </si>
  <si>
    <t>Контейнер</t>
  </si>
  <si>
    <t>тип 1СС, ГОСТ 18477-79</t>
  </si>
  <si>
    <t xml:space="preserve">Новые, порожние 20-ти футовые морские контейнера, типоразмера IC, ICC для осуществления транспортировки специальных грузов морским, железнодорожном, автомобильным транспортом </t>
  </si>
  <si>
    <t>август 2017г.-август 2018г.</t>
  </si>
  <si>
    <t>авансовый платеж-0%, оплата в течении 20 рабочих дней с момента подписания акта приема - передачи поставленных товаров</t>
  </si>
  <si>
    <t xml:space="preserve">Изготовление самоклеящихся этикеток с нанесением логотипа " radioactive II" из оракала (100мм*100мм). </t>
  </si>
  <si>
    <t xml:space="preserve">Изготовление самоклеящихся этикеток с нанесением логотипа " radioactive III" из оракала (300мм*300мм). </t>
  </si>
  <si>
    <t xml:space="preserve">Изготовление самоклеящихся этикеток с нанесением логотипа "UN 2912" из оракала (120мм*60мм). </t>
  </si>
  <si>
    <t xml:space="preserve">Изготовление самоклеящихся этикеток с нанесением логотипа "UN 2912" из оракала (300мм*120мм). </t>
  </si>
  <si>
    <t xml:space="preserve">Изготовление самоклеящихся этикеток с нанесением логотипа "Этикетки грузоотправителя" из оракала (250мм*150мм). </t>
  </si>
  <si>
    <t xml:space="preserve">Изготовление самоклеящихся этикеток с нанесением логотипа "Морской загрязнитель" из оракала (100мм*100мм). </t>
  </si>
  <si>
    <t>51 Р</t>
  </si>
  <si>
    <t>52 Р</t>
  </si>
  <si>
    <t>53 Р</t>
  </si>
  <si>
    <t>54 Р</t>
  </si>
  <si>
    <t>55 Р</t>
  </si>
  <si>
    <t>56 Р</t>
  </si>
  <si>
    <t>60 Т</t>
  </si>
  <si>
    <t>66.12.12.335.000.00.0777.000000000000</t>
  </si>
  <si>
    <t>Услуги по брокерским операциям с товарами</t>
  </si>
  <si>
    <t>Услуги по брокерским операциям с товарами по г. Тараз</t>
  </si>
  <si>
    <t>г. Тараз Жамбылская обл.</t>
  </si>
  <si>
    <t xml:space="preserve">авансовый платеж-0%, оплата по каждой заявке в течении 15 рабочих дней после подписания акта оказанных услуг </t>
  </si>
  <si>
    <t>Услуги по брокерским операциям с товарами по  г. Кызылорда</t>
  </si>
  <si>
    <t xml:space="preserve"> г. Кызылорда Кызылординская обл.</t>
  </si>
  <si>
    <t>Услуги по брокерским операциям с товарами по г. Степногорск, г. Кокшетау</t>
  </si>
  <si>
    <t>г. Степногорск, г. Кокшетау</t>
  </si>
  <si>
    <t>Услуги по брокерским операциям с товарами по г. Усть-Каменогорск</t>
  </si>
  <si>
    <t>Услуги по брокерским операциям с товарами по г. Астана</t>
  </si>
  <si>
    <t>71.20.19.000.010.00.0777.000000000000</t>
  </si>
  <si>
    <t>Услуги по диагностированию/экспертизе/анализу/испытаниям/тестированию/осмотру</t>
  </si>
  <si>
    <t>Услуги по определению страны происхождения</t>
  </si>
  <si>
    <t>77.39.12.000.000.00.0777.000000000000</t>
  </si>
  <si>
    <t>Услуги по аренде контейнеров</t>
  </si>
  <si>
    <t>Услуги по аренде порожних 20-ти футовых морских контейнеров для физических поставок на западные конверторы</t>
  </si>
  <si>
    <t>пос. Кейден Жанакорганский район Кызылординская обл.</t>
  </si>
  <si>
    <t>77.39.11.100.003.00.0777.000000000000</t>
  </si>
  <si>
    <t xml:space="preserve">Услуги по аренде пассажирских багажных вагонов </t>
  </si>
  <si>
    <t>Аренда багажных вагонов для транспортировки по территории РК, РФ, КНР и Украина. Станция Жанатас</t>
  </si>
  <si>
    <t>от станции отправления груза в РК до станции возврата вагона или станции приписки</t>
  </si>
  <si>
    <t>апрель 2017г.-апрель 2018г.</t>
  </si>
  <si>
    <t>Аренда багажных вагонов для транспортировки по территории РК, РФ,КНР и Украина. ст. Защита</t>
  </si>
  <si>
    <t>Аренда багажных вагонов для транспортировки по территории РК, РФ,КНР и Украина. ст. Алтынтау</t>
  </si>
  <si>
    <t>Аренда багажных вагонов для транспортировки по территории РК, РФ,КНР и Украина.  Разъезд №26</t>
  </si>
  <si>
    <t>68.20.12.950.000.00.0777.000000000000</t>
  </si>
  <si>
    <t>Услуги по аренде складских помещений</t>
  </si>
  <si>
    <t>Аренда офисного и складского помещения (г. Усть-Каменогорск)</t>
  </si>
  <si>
    <t>январь, июнь</t>
  </si>
  <si>
    <t xml:space="preserve">январь-июнь, июль-декабрь </t>
  </si>
  <si>
    <t>52.29.19.100.000.00.0777.000000000000</t>
  </si>
  <si>
    <t>Услуги по транспортно-экспедиторскому обслуживанию</t>
  </si>
  <si>
    <t>Комплекс услуг по транспортно-экспедиторскому обслуживанию</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</si>
  <si>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ст.Защита</t>
  </si>
  <si>
    <t>Республика Казахстан, Российская Федерация, Китайская Народная Республика</t>
  </si>
  <si>
    <t xml:space="preserve">авансовый платеж-0%, оплата по каждой заявке в течении 30 рабочих дней после подписания акта оказанных услуг </t>
  </si>
  <si>
    <t xml:space="preserve">с учетом НДС по законодательству РК </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</si>
  <si>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ст.Жанатас</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</si>
  <si>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ст.Алтынтау, ст.Разъезд №26</t>
  </si>
  <si>
    <t xml:space="preserve">Транспортно-экспедиторское обслуживание по осуществлению железнодорожной транспортировки 20-ти футовых порожних контейнеров и багажных вагонов с 2 (двумя) проводниками по территории РК </t>
  </si>
  <si>
    <t>по территории Республика Казахстан</t>
  </si>
  <si>
    <t>Транспортно-экспедиторское обслуживание по осуществлению железнодорожной транспортировки 20-ти футовых порожних контейнеров и багажных вагонов с 2 (двумя) проводниками по территории РК и РФ</t>
  </si>
  <si>
    <t>52.21.19.900.019.00.0777.000000000000</t>
  </si>
  <si>
    <t>Услуги по подготовке железнодорожного подвижного состава под погрузку</t>
  </si>
  <si>
    <t xml:space="preserve">январь </t>
  </si>
  <si>
    <t>Жамбылская область РК</t>
  </si>
  <si>
    <t>Павлодарская область РК</t>
  </si>
  <si>
    <t>НДС не облагается</t>
  </si>
  <si>
    <t>65.20.24.335.000.00.0777.000000000000</t>
  </si>
  <si>
    <t>Услуги по перестрахованию обязательств по страхованию грузов</t>
  </si>
  <si>
    <t xml:space="preserve">Страхование груза </t>
  </si>
  <si>
    <t>из РК до места  назначения в КНР, РФ, Индии, Европе и Северной Америке</t>
  </si>
  <si>
    <t>авансовый платеж 70%, оставшаяся часть в течении 30 рабочих дней с момента подписания акта оказанных услуг.</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</si>
  <si>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</si>
  <si>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</si>
  <si>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страхование гражданско-правовой ответственности перед третьими лицами при транспортировании радиоактивных веществ, изделий на их основе</t>
  </si>
  <si>
    <t>по территории РФ</t>
  </si>
  <si>
    <t>74.90.20.000.000.00.0777.000000000000</t>
  </si>
  <si>
    <t>Услуги морского агента</t>
  </si>
  <si>
    <t>Услуги морского агента по перевозке грузов из порта Санкт-Петербург до Западных портов (США, Канада)</t>
  </si>
  <si>
    <t>из порта Санкт-Петербург до Западных конверторов (США, Канада)</t>
  </si>
  <si>
    <t>октябрь 2017г.-октябрь 2018г.</t>
  </si>
  <si>
    <t>Услуги морского агента по перевозке грузов из порта Санкт-Петербург до портов  Европы (Франция)</t>
  </si>
  <si>
    <t>из порта Санкт-Петербург до Европы (Франция)</t>
  </si>
  <si>
    <t>Услуги морского агента по перевозке грузов из порта Санкт-Петербург до портов  Мумбай (Индия)</t>
  </si>
  <si>
    <t>из порта Санкт-Петербург до Мумбай (Индия)</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</si>
  <si>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</si>
  <si>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</si>
  <si>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</si>
  <si>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Регистрация обязательных контейнерных кодов BIC для международных перевозок в соответствии с Международным стандартом ISO 6346 и публикация указанных кодов в официальном регистре BIC-CODE</t>
  </si>
  <si>
    <t>г. Париж Франция</t>
  </si>
  <si>
    <t xml:space="preserve">Возврат порожних 20-ти футовых контейнеров с территории конверсионного предприятия Комюрекс (Route De Moussan BP 222 Usine De Malvesi 11102 Narbonne Cedex, Франция) до складского терминала морского порта г. Марсель (Франция)   </t>
  </si>
  <si>
    <t>Складской терминал морского порта в г. Марсель (Франция)</t>
  </si>
  <si>
    <t xml:space="preserve">Возврат порожних 20-ти футовых контейнеров с территории конверсионного предприятия Конвердин (7800 E Dorado Pl, Greenwood Vlg, CO 80111, США) до складского терминала морского порта г.Хьюстон (США) и/или г. Балтимор (США)  </t>
  </si>
  <si>
    <t>Складской терминал морского порта в г.Хьюстон (США) и/или г. Балтимор (США)</t>
  </si>
  <si>
    <t xml:space="preserve">Возврат порожних 20-ти футовых контейнеров с территории конверсионного предприятия Камеко (328 Eldorado Road
 Blind River, Ontario
 PO Box 1539, P0R 1B0, Канада) до складского терминала морского порта г.Торонто (Канада) и/или                г. Монреаль (Канада)
</t>
  </si>
  <si>
    <t>Складской терминал морского порта в г. Торонто (Канада) и/или г. Монреаль (Канада)</t>
  </si>
  <si>
    <t>77.39.11.200.006.00.0777.000000000000</t>
  </si>
  <si>
    <t>Услуги по аренде грузовых фитинговых платформ</t>
  </si>
  <si>
    <t>Услуги по обеспечению 2-х  местными фитинговыми платформами, распределению и управлению движением платформ,  специальных грузов в 20-ти футовых (24-х тонных) контейнерах станция Защита</t>
  </si>
  <si>
    <t>по территории РК, РФ, КНР</t>
  </si>
  <si>
    <t xml:space="preserve">авансовый платеж-100% по каждой заявке после получения оригинала счета на оплату  </t>
  </si>
  <si>
    <t xml:space="preserve">Услуги по обеспечению 2-х  местными фитинговыми платформами, распределению и управлению движением платформ,  специальных грузов в 20-ти футовых (24-х тонных) контейнерах станция Жанатас </t>
  </si>
  <si>
    <t>Услуги по обеспечению 2-х  местными фитинговыми платформами, распределению и управлению движением платформ,  специальных грузов в 20-ти футовых (24-х тонных) контейнерах станция Алтынтау</t>
  </si>
  <si>
    <t>Услуги по обеспечению 2-х  местными фитинговыми платформами, распределению и управлению движением платформ,  специальных грузов в 20-ти футовых (24-х тонных) контейнерах станция Разъезд №26</t>
  </si>
  <si>
    <t xml:space="preserve">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Станция Защита </t>
  </si>
  <si>
    <t xml:space="preserve">март </t>
  </si>
  <si>
    <t>по территории РК, РФ и Украины</t>
  </si>
  <si>
    <t xml:space="preserve">Услуги по обеспечению 3-х местными фитинговыми платформами, распределению и управлению движением платформ , специальных грузов в 20-ти футовых (24-х тонных) контейнерах. Станция Жанатас </t>
  </si>
  <si>
    <t>по территории РК, РФ, Украины и КНР</t>
  </si>
  <si>
    <t>Услуги по обеспечению 3-х местными фитинговыми платформами, распределению и управлению движением платформ , специальных грузов в 20-ти футовых (24-х тонных) контейнерах. Станция Алтынтау</t>
  </si>
  <si>
    <t xml:space="preserve">Услуги по обеспечению 3-х местными фитинговыми платформами, распределению и управлению движением платформ , специальных грузов в 20-ти футовых (24-х тонных) контейнерах. Станция Разъезд №26 </t>
  </si>
  <si>
    <t>77.39.11.200.001.00.0777.000000000000</t>
  </si>
  <si>
    <t>Услуги по аренде грузовых крытых вагонов</t>
  </si>
  <si>
    <t xml:space="preserve">Услуги по обеспечению вагонами прикрытия, их распределению и управлению. Станция Защита </t>
  </si>
  <si>
    <t xml:space="preserve">по территории РК, РФ </t>
  </si>
  <si>
    <t xml:space="preserve">Услуги по обеспечению вагонами прикрытия, их распределению и управлению. Станция Жанатас </t>
  </si>
  <si>
    <t>Услуги по обеспечению вагонами прикрытия, их распределению и управлению. Станция Алтынтау</t>
  </si>
  <si>
    <t>Услуги по обеспечению вагонами прикрытия, их распределению и управлению. Разъезд №26</t>
  </si>
  <si>
    <t>49.20.14.000.000.00.0777.000000000000</t>
  </si>
  <si>
    <t>Услуги железнодорожного транспорта по перевозкам грузов в контейнерах</t>
  </si>
  <si>
    <t>Услуги при отправлении и выдаче экспортных и импортных грузов Заказчика в 20-ти футовых контейнерах железнодорожным транспортом</t>
  </si>
  <si>
    <t>станции Жанатас, Защита,  Алтынтау и 26-разъезд</t>
  </si>
  <si>
    <t>Услуги по организации охраны подвижных составов - вагонов сопровождения готовой продукции.</t>
  </si>
  <si>
    <t>тамыз 2017ж.-тамыз 2018ж.</t>
  </si>
  <si>
    <t>аванстық төлем - 0%, жеткізілген тауарлардың қабылдау-табыстау актісіне қол қойылған сәтінен бастап 20 жұмыс күні ішінде төлеу</t>
  </si>
  <si>
    <t xml:space="preserve">Тауарлармен жасалатын брокерлік операциялар жөніндегі қызметтер  </t>
  </si>
  <si>
    <t xml:space="preserve"> Тараз қаласы бойынша тауарлармен жасалатын брокерлік операциялар жөніндегі қызметтер  </t>
  </si>
  <si>
    <t xml:space="preserve"> Тараз қаласы Жамбыл облысы</t>
  </si>
  <si>
    <t xml:space="preserve">қаңтар-желтоқсан </t>
  </si>
  <si>
    <t xml:space="preserve">аванстық төлем - 0%, әр өтінім бойынша көрсетілген қызметтер актісіне қол қойылған күннен кейін 15 жұмыс күні ішінде төлеу </t>
  </si>
  <si>
    <t xml:space="preserve">  Қызылорда қаласы бойынша тауарлармен жасалатын брокерлік операциялар жөніндегі қызметтер </t>
  </si>
  <si>
    <t>Қызылорда қаласы Қызылорда облысы</t>
  </si>
  <si>
    <t>ақпан 2017ж.-ақпан 2018ж.</t>
  </si>
  <si>
    <t xml:space="preserve">  Степногорск,  Көкшетау қалалары  бойынша тауарлармен жасалатын брокерлік операциялар жөніндегі қызметтер </t>
  </si>
  <si>
    <t xml:space="preserve"> Степногорск қаласы, Көкшетау қаласы</t>
  </si>
  <si>
    <t xml:space="preserve"> Өскемен қаласы бойынша тауарлармен жасалатын брокерлік операциялар жөніндегі қызметтер </t>
  </si>
  <si>
    <t xml:space="preserve">Диагностикалау/сараптау/талдау/сынау/тестілеу/қарау жөніндегі қызметтер  </t>
  </si>
  <si>
    <t xml:space="preserve">Өнім шығарған елді анықтау жөніндегі қызметтер </t>
  </si>
  <si>
    <t>Контейнерлерді жалға алу жөніндегі қызметтер</t>
  </si>
  <si>
    <t>Кейден кенті Жаңақорған ауданы Қызылорда облысы</t>
  </si>
  <si>
    <t xml:space="preserve">Жолаушы жүк вагондарын жалға алу жөніндегі  қызметтер  </t>
  </si>
  <si>
    <t>ҚР-дағы жүк жөнелту станциясынан вагон қайтатын станцияға дейін немесе тіркелу станцияға дейін</t>
  </si>
  <si>
    <t>ҚР, РФ, ҚХР мен Украина аумағымен тасымалдау үшін жүк вагондарын жалға алу . Защита ст.</t>
  </si>
  <si>
    <t>ҚР, РФ, ҚХР мен Украина аумағымен тасымалдау үшін жүк вагондарын жалға алу .  Алтынтау ст.</t>
  </si>
  <si>
    <t>ҚР, РФ, ҚХР мен Украина аумағымен тасымалдау үшін жүк вагондарын жалға алу . №26 разъезд</t>
  </si>
  <si>
    <t xml:space="preserve">Қойма үй-жайларын  жалға алу жөніндегі қызметтер  </t>
  </si>
  <si>
    <t>қаңтар, маусым</t>
  </si>
  <si>
    <t xml:space="preserve">қаңтар-маусым, шілде -желтоқсан </t>
  </si>
  <si>
    <t xml:space="preserve"> Көлік-экспедиторлық қызмет көрсету жөніндегі қызметтер   </t>
  </si>
  <si>
    <t>Қазақстан Республикасы, Ресей Федерациясы, Қытай Халық Республикасы</t>
  </si>
  <si>
    <t xml:space="preserve">аванстық төлем - 0%, әр өтінім бойынша көрсетілген қызметтер актісіне қол қойылған күннен кейін 30 жұмыс күні ішінде төлеу </t>
  </si>
  <si>
    <t>ҚҚС-ты ескере отырып ҚР заңнамасы бойынша</t>
  </si>
  <si>
    <t>Қазақстан Республикасы аумағында</t>
  </si>
  <si>
    <t xml:space="preserve">Теміржол жылжымалы составын жүкті тиеуге дайындау жөніндегі қызметтер  </t>
  </si>
  <si>
    <t>Жамбыл облысы ҚР</t>
  </si>
  <si>
    <t>Павлодар облысы ҚР</t>
  </si>
  <si>
    <t>Жүкті сақтандыру</t>
  </si>
  <si>
    <t>ҚР- нан жеткізу орнына дейін  ҚХР, РФ, Үндістан, Еуропа Мен Солтүстік Америка</t>
  </si>
  <si>
    <t>аванстық төлем 70%, түпкілікті төлем көрсетілген қызметтер актісінеі қол қойылған сәттен бастап 30 жұмыс  күн ішінде</t>
  </si>
  <si>
    <t>Азаматтық-құқықтық жауапкершілікті  (автомобиль, әуе және су көлігі иелерінің азаматтық-құқықтық жауапкершіліктерін сақтандыруды қоспағанда)  сақтандыру жөніндегі қызметтер</t>
  </si>
  <si>
    <t xml:space="preserve">Радиобелсенді заттарды, олардың негізінде шығарылған бұйымдарды тасымалдау кезінде үшінші тұлғалар алдындағы  азаматтық-құқықтық жауапкершілікті сақтандыру </t>
  </si>
  <si>
    <t xml:space="preserve">  РФ аумағында</t>
  </si>
  <si>
    <t xml:space="preserve">Теңіз агентінің қызметтері  </t>
  </si>
  <si>
    <t xml:space="preserve"> Санкт-Петербург портынан  Батыс  конверторларға дейін (АҚШ, Канада)</t>
  </si>
  <si>
    <t>қазан 2017ж.-қазан 2018ж.</t>
  </si>
  <si>
    <t xml:space="preserve"> Санкт-Петербург портынан Еуропаға дейін (Франция)</t>
  </si>
  <si>
    <t xml:space="preserve"> Санкт-Петербург портынан  Мумбайға дейін  (Үндістан)</t>
  </si>
  <si>
    <t xml:space="preserve">Ресімдеу жөніндегі қызметтер  </t>
  </si>
  <si>
    <t xml:space="preserve">  Париж қаласы Франция</t>
  </si>
  <si>
    <t xml:space="preserve">Транспорттық-экспедиторлық қызмет көрсету жөніндегі  қызметтер  </t>
  </si>
  <si>
    <t>Транспорттық-экспедиторлық қызмет көрсету жөніндегі  қызметтер  кешені</t>
  </si>
  <si>
    <t xml:space="preserve">  Марсель қаласындағы (Франция) теңіз портының қойма терминалы  </t>
  </si>
  <si>
    <t xml:space="preserve">20-футтық бос контейнерлерді  Конвердин  конверсиялық кәсіпорын (7800 E Dorado Pl, Greenwood Vlg, CO 80111, АҚШ) аумағынан Хьюстон қаласындағы (АҚШ) және/немесе Балтимор қаласындағы (АҚШ)  теңіз портының қойма терминалына дейін қайтару      </t>
  </si>
  <si>
    <t xml:space="preserve"> Хьюстон қаласындағы (АҚШ) және/немесе  Балтимор қаласындағы (США) теңіз портының қойма терминалы   </t>
  </si>
  <si>
    <t xml:space="preserve"> 20 футтық бос контейнерлерді  Камеко конверсиялық кәсіпорын (328 Eldorado Road  Blind River, Ontario  PO Box 1539, P0R 1B0, Канада) аумағынан Торонто қаласындағы (Канада) және/немесе  Монреаль қаласындағы (Канада) теңіз портының қойма терминалына дейін қайтару
</t>
  </si>
  <si>
    <t xml:space="preserve"> Торонто (Канада) қаласындағы және/немесе  Монреаль қаласындағы  (Канада) теңіз портының қойма терминалы  </t>
  </si>
  <si>
    <t xml:space="preserve"> Жүк фитинг платформаларын жалға алу жөніндегі  қызметтер </t>
  </si>
  <si>
    <t xml:space="preserve">ҚР, РФ, ҚХР аумағында  </t>
  </si>
  <si>
    <t xml:space="preserve">ҚР, РФ және Украина аумағында  </t>
  </si>
  <si>
    <t xml:space="preserve">ҚР, РФ, ҚХР және Украина аумағында  </t>
  </si>
  <si>
    <t xml:space="preserve">ҚР, РФ аумағында  </t>
  </si>
  <si>
    <t xml:space="preserve">Контейлерлердегі жүктерді тасымалдау жөніндегі  теміржол көлігінің қызметтері </t>
  </si>
  <si>
    <t>Жанатас, Защита,  Алтынтау станциялары және 26-разъезд</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</si>
  <si>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</si>
  <si>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</si>
  <si>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</si>
  <si>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</si>
  <si>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</si>
  <si>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</si>
  <si>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</si>
  <si>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</si>
  <si>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</si>
  <si>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</si>
  <si>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</si>
  <si>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</si>
  <si>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</si>
  <si>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</si>
  <si>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</si>
  <si>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</si>
  <si>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</si>
  <si>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</si>
  <si>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</si>
  <si>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</si>
  <si>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</si>
  <si>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</si>
  <si>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</si>
  <si>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</si>
  <si>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</si>
  <si>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</si>
  <si>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</si>
  <si>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</si>
  <si>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</si>
  <si>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</si>
  <si>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</si>
  <si>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</si>
  <si>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</si>
  <si>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</si>
  <si>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</si>
  <si>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</si>
  <si>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</si>
  <si>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</si>
  <si>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</si>
  <si>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</si>
  <si>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</si>
  <si>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</si>
  <si>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</si>
  <si>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</si>
  <si>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</si>
  <si>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117 Қ</t>
  </si>
  <si>
    <t>118 Қ</t>
  </si>
  <si>
    <t>119 Қ</t>
  </si>
  <si>
    <t>120 Қ</t>
  </si>
  <si>
    <t>121 Қ</t>
  </si>
  <si>
    <t>122 Қ</t>
  </si>
  <si>
    <t>123 Қ</t>
  </si>
  <si>
    <t>124 Қ</t>
  </si>
  <si>
    <t>125 Қ</t>
  </si>
  <si>
    <t>126 Қ</t>
  </si>
  <si>
    <t>127 Қ</t>
  </si>
  <si>
    <t>128 Қ</t>
  </si>
  <si>
    <t>129 Қ</t>
  </si>
  <si>
    <t>130 Қ</t>
  </si>
  <si>
    <t>131 Қ</t>
  </si>
  <si>
    <t>132 Қ</t>
  </si>
  <si>
    <t>133 Қ</t>
  </si>
  <si>
    <t>134 Қ</t>
  </si>
  <si>
    <t>135 Қ</t>
  </si>
  <si>
    <t>136 Қ</t>
  </si>
  <si>
    <t>137 Қ</t>
  </si>
  <si>
    <t>138 Қ</t>
  </si>
  <si>
    <t>139 Қ</t>
  </si>
  <si>
    <t>140 Қ</t>
  </si>
  <si>
    <t>141 Қ</t>
  </si>
  <si>
    <t>142 Қ</t>
  </si>
  <si>
    <t>143 Қ</t>
  </si>
  <si>
    <t>144 Қ</t>
  </si>
  <si>
    <t>145 Қ</t>
  </si>
  <si>
    <t>146 Қ</t>
  </si>
  <si>
    <t>147 Қ</t>
  </si>
  <si>
    <t>148 Қ</t>
  </si>
  <si>
    <t>149 Қ</t>
  </si>
  <si>
    <t>150 Қ</t>
  </si>
  <si>
    <t>151 Қ</t>
  </si>
  <si>
    <t>152 Қ</t>
  </si>
  <si>
    <t>153 Қ</t>
  </si>
  <si>
    <t>154 Қ</t>
  </si>
  <si>
    <t>155 Қ</t>
  </si>
  <si>
    <t>156 Қ</t>
  </si>
  <si>
    <t>157 Қ</t>
  </si>
  <si>
    <t>158 Қ</t>
  </si>
  <si>
    <t>159 Қ</t>
  </si>
  <si>
    <t>160 Қ</t>
  </si>
  <si>
    <t>161 Қ</t>
  </si>
  <si>
    <t>авансовый платеж - 30%, оплата в течении 15 рабочих дней с момента подписания акта оказанных услуг</t>
  </si>
  <si>
    <t>авансовый платеж - 0%,  ежемесячная оплата в течении 15 рабочих дней с момента подписания акта оказанных услуг</t>
  </si>
  <si>
    <t xml:space="preserve">аванстық төлем - 0%, көрсетілген қызметтер актісіне қол қойылған сәттен бастап  ай сайын 15 жұмыс күні ішінде төлеу </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</si>
  <si>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45/16 от 07.12.2016г.)</t>
  </si>
  <si>
    <t>Самұрық-Қазына АҚ Басқармасы шешімімен бекітілген, сатып алу мәселесі бойынша есеп-қисапты жасау және ұсыну туралы Ережеге №1 қосымша (протокол №45/16)</t>
  </si>
  <si>
    <t>77.11.10.100.000.00.0777.000000000000</t>
  </si>
  <si>
    <t>Услуги по аренде легковых автомобилей без  водителя</t>
  </si>
  <si>
    <t>Услуги по аренде легковых автомобилей без водителя</t>
  </si>
  <si>
    <t>Күзет қызметтері</t>
  </si>
  <si>
    <t xml:space="preserve">Карандаш </t>
  </si>
  <si>
    <t xml:space="preserve">Грифель </t>
  </si>
  <si>
    <t>Карандаш</t>
  </si>
  <si>
    <t xml:space="preserve">Шарикті, пластикалық </t>
  </si>
  <si>
    <t xml:space="preserve">Қарындаш </t>
  </si>
  <si>
    <t>Грифель</t>
  </si>
  <si>
    <t>Ручка</t>
  </si>
  <si>
    <t>корректирующая</t>
  </si>
  <si>
    <t xml:space="preserve">Қағаз </t>
  </si>
  <si>
    <t>Стикер</t>
  </si>
  <si>
    <t>канцелярский, жидкий</t>
  </si>
  <si>
    <t>Скоросшиватель</t>
  </si>
  <si>
    <t>Услуги по пассажирским перевозкам международные самолетами чартерными рейсами, не подчиняющимся расписанию</t>
  </si>
  <si>
    <t>Услуги по проведению проверки помещений и оргтехники с целью выявления каналов утечки информации</t>
  </si>
  <si>
    <t>Услуги консультационные по вопросам трансформации компании</t>
  </si>
  <si>
    <t>Услуги консультационные в области бухгалтерского учета</t>
  </si>
  <si>
    <t xml:space="preserve">Бухгалтерлік есеп саласындағы консультациялық қызметтер   </t>
  </si>
  <si>
    <t xml:space="preserve"> для заметок, бумажный, самоклеющийся</t>
  </si>
  <si>
    <t>Жапсырма</t>
  </si>
  <si>
    <t xml:space="preserve">Құжат тігілетін папка </t>
  </si>
  <si>
    <t xml:space="preserve">Халықаралық ұшақтармен кестеге бағынбайтын чартерлік рейстермен жолаушылар тасымалдау жөніндегі қызметтер </t>
  </si>
  <si>
    <t>Приказ И.о. Председателя Правления АО "НАК "Казатомпром" К.Абсаттарова  № 1   об утверждении плана закупок  товаров работ и услуг АО "НАК "Казатомпром" на 2017 год от 05.01.2017г.</t>
  </si>
  <si>
    <t xml:space="preserve">"Қазатомөнеркәсіп" ҰАК" АҚ Басқарма төрағасының м.а. Қ Әбсаттаровтың «Қазатомөнеркәсіп» ҰАҚ» АҚ-ның 2017 жылға арналған тауарларды, жұмыстарды, қызметтерді сатып алу жоспарын бекіту туралы  05.01.2017ж. № 1 бұйрығы </t>
  </si>
  <si>
    <t xml:space="preserve"> 1СС типті, МемСТ 18477-79</t>
  </si>
  <si>
    <t>Теңіз, теміржол, автомобиль көлігімен арнаулы жүктерді тасымалдауды жүзеге асыру үшін типтік өлшемі IC, ICC жаңа, бос 20 футтық теңіз контейнерлері</t>
  </si>
  <si>
    <t xml:space="preserve"> А4 форматты, көлемі 210х297 мм, А класты, ақтығы СИЕ 168% кеңсе жабдығына арналған қағаз, бір бумада 500 парақ қағаз, ақ, парақтың қалыңдығы 108 мкм. Кеңсе қағазының тығыздығы 80  г/м2. Қағазы жылтыр, төмен электрстатикалық. Жоғары жылдамдықты көшіргіштерде және принтерлерде басуға арналған және кез-келген кеңсе техникасының түрімен үйлесімді.  </t>
  </si>
  <si>
    <t xml:space="preserve"> А3 форматты, көлемі 420х297 мм,  А класты,  ақтығы СИЕ 168% кеңсе жабдығына арналған қағаз, бір бумада 500 парақ қағаз, ақ, парақтың қалыңдығы  108 мкм. Кеңсе қағазының тығыздығы  80  г/м2. Қағазы жылтыр, төмен электрстатикалық.  Жоғары жылдамдықты көшіргіштерде және принтерлерде басуға арналған және кез-келген кеңсе техникасының түрімен үйлесімді.  </t>
  </si>
  <si>
    <t xml:space="preserve"> көлемі  32 мм</t>
  </si>
  <si>
    <t>материалы: металл, көлемі - 32 мм,түсі - түрлі-түсті</t>
  </si>
  <si>
    <t>көлемі  25 мм,</t>
  </si>
  <si>
    <t xml:space="preserve">материалы: металл, көлемі - 25 мм, түсі - түрлі-түсті  </t>
  </si>
  <si>
    <t>көлемі   19 мм</t>
  </si>
  <si>
    <t xml:space="preserve">материалы: металл, көлемі  - 19 мм, түсі - түрлі-түсті </t>
  </si>
  <si>
    <t>материалы: металл, көлемі - 51 мм, түсі - түрлі-түсті</t>
  </si>
  <si>
    <t xml:space="preserve"> FORPAS жапсырмасы, көлемі 12х44, 25 беттік 5 түсті жиынтығы, пластикалық, тіл пішіні  қара түспен белгіленген мөлдір </t>
  </si>
  <si>
    <t xml:space="preserve"> регистратор, пластикалық, форматы А4, 50 мм</t>
  </si>
  <si>
    <t>металдық,көлемі 28 мм</t>
  </si>
  <si>
    <t>бухгалтерлік, ( «00» және «000» кнопкалар, бөлшек бөлігі разрядтарының нақты саны,  автоматты түрде дөңгелектеу) ақша сомаларымен жұмыс үшін қосымша қаражаттарымен, үстелге қоятын габариттер.</t>
  </si>
  <si>
    <t xml:space="preserve">кеңселік, механикалық  </t>
  </si>
  <si>
    <t xml:space="preserve">Қуатты тескіш диаметрі 6 мм екі саңылауды теседі. Саңылаулар арасындағы ара қашықтық  — 80 мм.  65 бетке дейін саңылау жасайды
</t>
  </si>
  <si>
    <t xml:space="preserve">Қарыңдаш </t>
  </si>
  <si>
    <t>Өшіргіші бар, өткірленген , HB=2 1/2,  12 даналы   картон бумадағы STABILO қарындашы</t>
  </si>
  <si>
    <t>арқауланған, ені 19 мм,  кеңселік</t>
  </si>
  <si>
    <t>өлшейтін, пластмасалық, ұзындығы 30 см</t>
  </si>
  <si>
    <t xml:space="preserve"> резеңкесі бар, пластикалық, A4 форматты, 50 мм</t>
  </si>
  <si>
    <t>кнопкадағы конверт, пластикалық,  форматы А4</t>
  </si>
  <si>
    <t>форматы А4, мықты пластикадан жасалынған,  кнопкаға мықтап жабылады, 150 стандарттық бетке дейін сыяды, пластиканың қалыңдығы 0,35 мм</t>
  </si>
  <si>
    <t xml:space="preserve"> кеңселік мақсаттарға арналған, сым қапсырмалық </t>
  </si>
  <si>
    <t xml:space="preserve">B10 PROFESSIONAL s степлер-плайер, болатты механизм, қапсырмалардың жоғары жүктелімі, 15 бетке дейін қусыртады,  қусырту тереңдігі 45 мм,  N10 қапсырмаларын пайдалана, түрлі-түсті </t>
  </si>
  <si>
    <t xml:space="preserve"> №24/6-26/6 қапсырмаларын пайдалана отырып, 30 бетке дейін, STABILO степлері, түрлі-түсті</t>
  </si>
  <si>
    <t xml:space="preserve"> жаққышымен және сұйылтқышымен </t>
  </si>
  <si>
    <t xml:space="preserve">қылқаламымен еріткіш+штрих-корректоры,  Retype  </t>
  </si>
  <si>
    <t xml:space="preserve">форматы А4 </t>
  </si>
  <si>
    <t xml:space="preserve"> сабы пластикалы, ұзындығы 25 см</t>
  </si>
  <si>
    <t xml:space="preserve"> сабы пластикалы және  резеңке өндірмелі қайшы, ұзындығы 25 см</t>
  </si>
  <si>
    <t xml:space="preserve"> грифелдік қарындашты ұштауға арналған, механикалық </t>
  </si>
  <si>
    <t xml:space="preserve">гельмен жазатын, пластикалық </t>
  </si>
  <si>
    <t xml:space="preserve"> пластикалық, шарикті </t>
  </si>
  <si>
    <t xml:space="preserve">пластикадан жасалған ECO органайзеры, 14 заттан + жазбаларға арналған қағаздардан тұратын кеңсе керек-жарақтары жиынтығы  </t>
  </si>
  <si>
    <t xml:space="preserve"> 36 грамды қарындаш</t>
  </si>
  <si>
    <t>жазбаларға арналған,блок форматы 8*8 см</t>
  </si>
  <si>
    <t xml:space="preserve">"ECO" жазбаларға арналған қағаз, 8,5х8,5 см, 800 п., картонды тіреуіште, ақ қағаз </t>
  </si>
  <si>
    <t>Сапалы қағаздан жасалған жабысқақ беттер, сулы негіздегі желім, құрамында хлоры жоқ қағаз, көлемі  50*75 мм  100 парақтан, 50*40 мм  100 парақтан</t>
  </si>
  <si>
    <t xml:space="preserve">Кеңселік, сұйық </t>
  </si>
  <si>
    <t>мәтіндік, пластикалық, қалыңдығы 1-5 мм</t>
  </si>
  <si>
    <t>Stabilo BOSS мәтінді жазуға арналған маркер , қалпақшасыз 4 сағатқа дейінгі кебуге қарсы жүйе, су негізіндегі сия қағаздар, көшірмелер, факс қағаздары үшін жарайды,  түсі әртүрлі</t>
  </si>
  <si>
    <t>бастырығы, құжат тігілетін папкасы бар, пластикалы папка, форматы A4, 50 мм</t>
  </si>
  <si>
    <t xml:space="preserve">ойылған металдан жасалған қоқыстарға арналған кәрзеңке, көлемі 25*28 см. Түсі күміс, қара </t>
  </si>
  <si>
    <t xml:space="preserve">Ішкі блогы: 352 беттік, 70 грамдық жоғары сапалы ақ офсет, 1 түрлі-түсті баспа (сұр)
Күнделіктің басындағы ақпараттық беттер - 2018 – 2019 жылдарға арналған күнтізбеліктер.; сағаттық белдеу; халықаралық және қалааралық телефондық кодтар; әлем елдерінің кодтары, Қазақстан Республикасы қалаларының анықтамалық қызметтері; инкотермс және өлшеу бірліктері; арақашық кестесі, авто және штрих-кодтар; туған күндер, телефон кітабы, ерекше жазбалар, Белгі бауы  (ляссе)
Блоктар мен мұқабаның дөңгелектелген бұрышы, мұқабаның бұрышы бойынша өрнек салу, 
француз түбі.  Мұқабасы – жоғары сапалы былғары тері 
Соқыр, сондай-ақ  фольгирлеу  әдісімен де логотипті басу мүмкіндігі.
Түсті шешімдер: 
- көк          (ақ офсеттік қағаз, күміс кесу) 
- қара       (ivory тонирленген қағаз, алтын кесу) 
- қоңыр (ivory тонирленген қағаз, алтын кесу) 
Блоктың көлемі :        14 х 20,5 см
Мұқабаның көлемі:   14,5 х 21 см (А5)
</t>
  </si>
  <si>
    <t xml:space="preserve">Күнделік, күні қойылмаған А5+.Түсі: қара көк. Блоктың көлемі: 160х230 см. Тілдер - қазақ, орыс, ағылшын. Ішкі блогы: ivory жоғары сапалы қараңғыланған қағаз - 70 гр. 2 түрлі түсті баспа (қара, + көк).  Әрбір бетте 2 түрлі түсті (қола және күміс) логотипті басу , белгі бауы (ляссе). Мұқабасы - куагуле memory. </t>
  </si>
  <si>
    <t xml:space="preserve"> "СҰҢҚАР" үстелге қойылатын сағат. Қанаты жайылған, сұңқар түрінде орындалған, ұлттық стильдегі  үстелге қоятын қойғыштағы  Empire қол сағаты.  Материалы: алтын түспен жабылған метал. Сағаттың диаметрі 45 мм, қойғыштың көлемі 180 х 65 мм. Ою-өрнекпен әшекейленген кәдесыйлық ағаш кейс. </t>
  </si>
  <si>
    <t xml:space="preserve">Дәстүрлі ою-өрнекпен безендендірілген, және қанатын жайған құс бейнесіндегі визиткалар мен қағазға арналған "ҚОС ҚЫРАН" қорабы. Көлемі: 180х100х150 мм.Табанында  визитка карталарын сақтауға арналған жеке қорап бар.
Материалы: металл, күңгірт түрлі-түсті эмаль, кристалдар, "Мысықтың көзі" атты тас </t>
  </si>
  <si>
    <t>6 адамға арналған фарфорлы, жұқа бүйірлі шай  сервисі, МемСТ 28390-89</t>
  </si>
  <si>
    <t>Шахматтар</t>
  </si>
  <si>
    <t>Пайдалы қазбаларды өндіруге  учаскелерді дайындау үшін тау-кен дайындық жұмыстар кешені</t>
  </si>
  <si>
    <t>"Мыңқұдық" кен орнының  "Орталық" учаскесі</t>
  </si>
  <si>
    <t>"Мыңқұдық" кен орнының  "Шығыс" учаскесі</t>
  </si>
  <si>
    <t>"Мойынқұм" кен орнының №1  (Оңтүстік) учаскесі</t>
  </si>
  <si>
    <t xml:space="preserve">Уран өндіру жөніндегі жұмыстар </t>
  </si>
  <si>
    <t>Уран өндіру жөніндегі жұмыстар кешені</t>
  </si>
  <si>
    <t>ҰАК СТ 12-2007  бойынша бірінші тауарлық өнімді табиғи уранның химиялық концентратына дейін қайта өңдеу ("Мыңқұдық" кен орнының  "Орталық" учаскесі)</t>
  </si>
  <si>
    <t xml:space="preserve"> ҰАК СТ 12-2007  бойынша бірінші тауарлық өнімді табиғи уранның химиялық концентратына дейін қайта  өңдеу  ("Уванас" кен орны)</t>
  </si>
  <si>
    <t>ҰАК СТ 12-2007  бойынша бірінші тауарлық өнімді  табиғи уранның химиялық концентратына дейін қайта өңдеу ("Мыңқұдық" кен орнының  "Шығыс" учаскесі)</t>
  </si>
  <si>
    <t xml:space="preserve"> ҰАК СТ 12-2007 бойынша бірінші тауарлық өнімді  табиғи уранның химиялық концентратына дейін қайта өңдеу ("Жалпақ" кен орны)</t>
  </si>
  <si>
    <t xml:space="preserve"> ҰАК СТ 14-2014 бойынша бірінші тауарлық өнімді тауарлық десорбатқа дейін қайта өңдеу ("Қанжуған " кен орны) </t>
  </si>
  <si>
    <t xml:space="preserve">  ҰАК СТ 14-2014 бойынша бірінші тауарлық өнімді тауарлық десорбатқа дейін қайта өңдеу ("Мойынқұм" кен орнының №1 (Оңтүстік) учаскесі)</t>
  </si>
  <si>
    <t>ҰАК СТ 14-2014 бойынша  бірінші тауарлық өнімді тауарлық десорбатқа дейін қайта өңдеу  ("Мойынқұм " кен орнының №3 (Орталық: 16у тыңайған жері) учаскесі)</t>
  </si>
  <si>
    <t xml:space="preserve"> ҰАК  СТ 12-2007  бойынша  бірінші тауарлық өнімді табиғи уранның химиялық концентратына дейін қайта  өңдеу   ("Солтүстік Қарамұрын" және   "Оңтүстік Қарамұрын" кен орындары)</t>
  </si>
  <si>
    <t xml:space="preserve">  ҰАК СТ 14-2014 бойынша бірінші тауарлық өнімді тауарлық десорбатқа дейін қайта  өңдеу ("Мыңқұдық" кен орнының "Шығыс" учаскесі)</t>
  </si>
  <si>
    <t xml:space="preserve">Ұнғымаларды салу (орнату) жөніндегі жүмыстар   </t>
  </si>
  <si>
    <t>«Мойынқұм» кен орнының №3 (Орталық) учаскесінде технологиялық ұңғымаларды салу, пайдалану-барлаулық ұңғымаларды асыра бұрғылау және бұрғылау.</t>
  </si>
  <si>
    <t>«Уванас» кен орнында технологиялық ұңғымаларды салу және пайдалану-барлаулық ұңғымаларды бұрғылау.</t>
  </si>
  <si>
    <t xml:space="preserve">Қанжуған кен орнында тауарлық десорбатты табиғи уранның  шалатотығы-тотығына дейін қайта өңдеу </t>
  </si>
  <si>
    <t xml:space="preserve"> Мойынқұм кен орнының №1 (Оңтүстік)  уческесінде тауарлық десорбатты табиғи уранның  шалатотығы-тотығына дейін қайта өңдеу </t>
  </si>
  <si>
    <t xml:space="preserve"> Мойынқұм кен орнының №3 (Орталық) уческесінде тауарлық десорбатты табиғи уранның шалатотығы-тотығына дейін қайта өңдеу </t>
  </si>
  <si>
    <t xml:space="preserve"> Мыңқұдық кен орнының Шығыс учаскесінде  тауарлық десорбатты табиғи уранның  шалатотығы-тотығына дейін қайта өндеу </t>
  </si>
  <si>
    <t xml:space="preserve">Өнім бірлігіне қалдық түзілуінің, қалдықтардың сандық және сапалық құрамы регламенттелуінің ғылыми негізделген нормативтерін әзірлеу және енгізу </t>
  </si>
  <si>
    <t>Ақпараттық жүйені құру (әзірлеу) жөніндегі жұмыстар</t>
  </si>
  <si>
    <t>Біріккен жоспарлау жүйесін құрудың 1-ші кезеңі: "РУ-6" ЖШС,  "Сауран" ЖШС,  "Орталық" ЖШС, "Аппақ" ЖШС, Корпоративтік орталық және шоғырландыру</t>
  </si>
  <si>
    <t xml:space="preserve">Биотехнологиядан басқа, өзге техникалық ғылым және технология саласында тәжірибелік талдамалар және зерттеу жөніндегі жұмыстар  </t>
  </si>
  <si>
    <t>ҒЗЖ - Блоктар қышқылданған және сыналған кезде технологиялық ерітінділер ағындарын оңтайландыру</t>
  </si>
  <si>
    <t xml:space="preserve"> Табиғи уранның химиялық концентраты мен уран шалатотығы-тотығының өзіндік құнын төмендету үшін жаңа технологияларды, материалдар мен жабдықтарды енгізу  </t>
  </si>
  <si>
    <t xml:space="preserve">ҒЗЖ - Арнаулы мақсаттағы химиялық реагенттермен бірге үйлестікте кавитациондық-бүріккіш технологияларды қолдана отырып төмен қышқылды шаймалау технологиясын әзірлеу </t>
  </si>
  <si>
    <t>ҒЗЖ -" Халден реакторы" (HRP) жобасы аясында уран-бериллий отынды реакторлық жағдайында зерттеу</t>
  </si>
  <si>
    <t>ҒЗЖ - Уран өндіруші кәсіпорындардың дайын өнімінің портреттерін құру үшін микроэлементтік және изотоптық құрамын зерттеу</t>
  </si>
  <si>
    <t>ҒЗЖ - «Жалпақ»  кен орнының өнеркәсіптік ерітінділерінен  рений, скандий, селен, лантаноидтер мен  иттрий  алудың     оңтайлы технологиясын әзірлеу және экономикалық  нысаналығын бағалау</t>
  </si>
  <si>
    <t>Нормативтік / техникалық құжаттаманы / технологиялық сызбаларды / паспорттарды, техникалық-экономикалық негіздемесін және ұқсас құжаттарды әзірлеу/түзету жөніндегі жұмыстар</t>
  </si>
  <si>
    <t>Физикалық қорғауды, табиғи уранды есепке алу мен бақылауды қамтамасыз етудің корпоративтік саясатын әзірлеу</t>
  </si>
  <si>
    <t xml:space="preserve"> "Ситуациялық орталық" атты ақпараттық жүйені дамыту</t>
  </si>
  <si>
    <t xml:space="preserve">Оракалдан  (100мм*100мм) " radioactive II" логотипінің белгілері түсірілген өзі жабысатын затбелгілерді жасау. </t>
  </si>
  <si>
    <t xml:space="preserve">Оракалдан (300мм*300мм) " radioactive III" логотипінің белгілері түсірілген  өзі жабысатын затбелгілерді жасау. </t>
  </si>
  <si>
    <t xml:space="preserve">Оракалдан  (120мм*60мм) "UN 2912" логотипінің белгілері түсірілген өзі жабысатын затбелгілерді жасау. </t>
  </si>
  <si>
    <t xml:space="preserve">Оракалдан (300мм*120мм)  "UN 2912" логотипінің белгілері түсірілген өзі жабысатын затбелгілерді жасау. </t>
  </si>
  <si>
    <t xml:space="preserve">Оракалдан (250мм*150мм) "Жүк жіберушінің заттаңбасы" логотипінің белгілері түсірілген өзі жабысатын затбелгілерді жасау. </t>
  </si>
  <si>
    <t xml:space="preserve">Оракалдан (100мм*100мм)  "Су ластағыш"логотипінің белгілері түсірілген өзі жабысатын затбелгілерді жасау. 
</t>
  </si>
  <si>
    <t xml:space="preserve"> «Кеніш» метал өндіруді басқарудың автоматтандырылған ақпараттық жүйесін" техникалық ілестіру</t>
  </si>
  <si>
    <t>Бейматериалдық активтердің құнын бағалау жөніндегі қызметтер</t>
  </si>
  <si>
    <t>ҚР Маңғыстау облысы Ақтау қаласының өнеркәсіптік аймағында техногенді минералды түзілімдерден СЖМ  өндіруге арналған келсімшарт бойынша жер қойнауын пайдалану құқығының құнын бағалау</t>
  </si>
  <si>
    <t xml:space="preserve"> "Жалпақ" кенішін  электрмен қамтамасыз ету үшін 20 ұяшыққа арналған КРУН-6 кВ-мен  2 трансформаторлық Қ/С-35/6 кВ қосалқы станциямен, ұзындығы 50 км   2 тізбекті ЛЭП-35 кВ" құрылысына техникалық қадағалау</t>
  </si>
  <si>
    <t xml:space="preserve">Астана қаласы бойынша тауарлармен брокерлік операциялар бойынша қызметтер </t>
  </si>
  <si>
    <t xml:space="preserve">ҚР, РФ, ҚХР мен Украина аумағымен тасымалдау үшін жүк вагондарын жалға алу .   Жаңатас станциясы </t>
  </si>
  <si>
    <t>ҚР мен РФ аумағымен қорғау вагондармен және жүк вагондарымен (төрт ілестірушімен) , 20 футтық (24 тонналық) контейнерлермен арнайы жүкті (табиғи уран концентраты) қауіпсіз темір жолмен  тасымалдау бойынша көлік-экспедиторлық қызмет көрсету. Защита ст.</t>
  </si>
  <si>
    <t>ҚР мен РФ аумағымен  қорғау вагондармен және жүк вагондарымен (төрт ілестірушімен) , 20 футтық (24 тонналық)  контейнерлермен арнайы жүкті (табиғи уран концентраты) қауіпсіз темір жолмен  тасымалдау бойынша көлік-экспедиторлық қызмет көрсету. Жаңатас ст.</t>
  </si>
  <si>
    <t>ҚР мен РФ аумағымен қорғау вагондармен және жүк вагондарымен (төрт ілестірушімен) , 20 футтық (24 тонналық) контейнерлермен арнайы жүкті (табиғи уран концентраты) қауіпсіз темір жолмен  тасымалдау бойынша көлік-экспедиторлық қызмет көрсету. Алтынтау ст., 26 разъезд</t>
  </si>
  <si>
    <t xml:space="preserve">ҚР аумағымен 2 (екі) жолсеріктерімен жүк вагондары мен 20 футтық бос контейнерлерді темір жолмен  тасымалдауды жүзеге асыру бойынша көлік-экспедиторлық қызмет көрсету.  </t>
  </si>
  <si>
    <t xml:space="preserve">ҚР мен РФ аумағымен 2 (екі) жолсеріктерімен жүк вагондары мен 20 футтық бос контейнерлерді темір жолмен  тасымалдауды жүзеге асыру бойынша көлік-экспедиторлық қызмет көрсету.  </t>
  </si>
  <si>
    <t xml:space="preserve">Тиеуге арналған темір жол  жылжымалы составын дайындау жөніндегі қызметтер  </t>
  </si>
  <si>
    <t>Жүкті сақтандыру бойынша міндеттемелерді қайта сақтандыру жөніндегі қызметтер</t>
  </si>
  <si>
    <t xml:space="preserve">Техникалық/құқық орнатушы/рұқсат беруші  және басқа да құжаттарды ресімдеу/алу жөніндегі қызметтер (тиісті органдарда/тізілімдерде   ресімдеу/қайта ресімдеу/дайындау/тіркеу/қайта тіркеу және соған ұқсастар)    </t>
  </si>
  <si>
    <t xml:space="preserve">20 футтық (24 тонналық) контейнерлердегі арнайы жүкті 2-орынды фитинг платформаларымен қамтамасыз ету бойынша , платформаларды бөлу және жылжуын басқару жөніндегі қызметтер , Защита ст. </t>
  </si>
  <si>
    <t>20 футтық (24 тонналық) контейнерлердегі арнайы жүкті 2-орынды фитинг платформаларымен қамтамасыз ету бойынша , платформаларды бөлу және жылжуын басқару жөніндегі қызметтер , Жаңатас ст.</t>
  </si>
  <si>
    <t>20 футтық (24 тонналық) контейнерлердегі арнайы жүкті 2-орынды фитинг платформаларымен қамтамасыз ету бойынша , платформаларды бөлу және жылжуын басқару жөніндегі қызметтер ,Алтынтау ст.</t>
  </si>
  <si>
    <t>20 футтық (24 тонналық) контейнерлердегі арнайы жүкті 2-орынды фитинг платформаларымен қамтамасыз ету бойынша , платформаларды бөлу және жылжуын басқару жөніндегі қызметтер, №26 разъезд</t>
  </si>
  <si>
    <t>20 футтық (24 тонналық) контейнерлердегі арнайы жүкті 3 орынды фитинг платформаларымен қамтамасыз ету бойынша , платфомаларды бөлу және жылжуын басқару жөніндегі қызметтер , Защита ст.</t>
  </si>
  <si>
    <t>20 футтық (24 тонналық) контейнерлердегі арнайы жүкті 3 орынды фитинг платформаларымен қамтамасыз ету бойынша , платфомаларды бөлу және жылжуын басқару жөніндегі қызметтер ,  Жаңатас ст.</t>
  </si>
  <si>
    <t>20 футтық (24 тонналық) контейнерлердегі арнайы жүкті 3 орынды фитинг платформаларымен қамтамасыз ету бойынша , платфомаларды бөлу және жылжуын басқару жөніндегі қызметтер , Алтынтау ст.</t>
  </si>
  <si>
    <t>20 футтық (24 тонналық) контейнерлердегі арнайы жүкті 3 орынды фитинг платформаларымен қамтамасыз ету бойынша , платфомаларды бөлу және жылжуын басқару жөніндегі қызметтер ,  №26 разъезд станциясы</t>
  </si>
  <si>
    <t xml:space="preserve">Жабық жүк вагондарын жалға алу жөніндегі қызметтер </t>
  </si>
  <si>
    <t xml:space="preserve">Қорғау вагондарымен қамтамасыз ету, оларды бөлу және басқару жөніндегі қызметтер, Защита ст.  </t>
  </si>
  <si>
    <t>Қорғау вагондарымен қамтамасыз ету, оларды бөлу және басқару жөніндегі қызметтер, Жаңатас ст.</t>
  </si>
  <si>
    <t>Қорғау вагондарымен қамтамасыз ету, оларды бөлу және басқару жөніндегі қызметтер,  Алтынтау ст.</t>
  </si>
  <si>
    <t xml:space="preserve">Қорғау вагондарымен қамтамасыз ету, оларды бөлу және басқару жөніндегі қызметтер,  №26 разъезд </t>
  </si>
  <si>
    <t xml:space="preserve">Теміржол көлігімен Тапсырыс берушінің экспорттық және импорттық жүгін 20 футтық контейнерлермен жіберу және беру кезіндегі қызметтер   </t>
  </si>
  <si>
    <t>Күзет қызметтері  (объектілерді/  үйжайларды/мүлікті/ адамдарды және осыған ұқсастарды патрульдеу/күзету)</t>
  </si>
  <si>
    <t xml:space="preserve">Дайын өнімді ілестіру  вагондардың - жылжымалы составтардың күзетілуін ұйымдастыру жөніндегі қызметтер    </t>
  </si>
  <si>
    <t xml:space="preserve"> Баспа (кітаптар, фото, мерзімді басылымдардан басқа) өнімдерін әзірлеу/басып шығару жөніндегі баспа қызметтер  </t>
  </si>
  <si>
    <t xml:space="preserve">Компания логотипі басылған 2+0 термокөтерілуімен визит карточкасы 
қағазы - зығыр,  280 өте ақ, көлемі 9см х 5см </t>
  </si>
  <si>
    <t>Компания логотипі басылған визит карточкасы, қағазы - зығыр, көлемі 9см х 5см</t>
  </si>
  <si>
    <t xml:space="preserve">бүрмеленген папка, қағазы - зығыр, 300 гр. А4 форматты, Қоғамның логотипі басылған, түрлі түсті </t>
  </si>
  <si>
    <t xml:space="preserve"> Компания логотипі басылған өкім бланкілері, А4 форматты, тығыздығы 90г/м2, ақтығы 96%</t>
  </si>
  <si>
    <t xml:space="preserve">Компания логотипі басылған мемлекеттік-орыс тілдеріндегі бұйрық бланкілері,  А4 форматты, тығыздығы 90г/м2, ақтығы 96%  </t>
  </si>
  <si>
    <t xml:space="preserve"> Компанияның логотиптерін жаза отырып мемлекеттік-орыс тілдеріндегі АРБД-нің бұйрық бланкілері, А4 форматты, тығыздығы 90г/м2, ақтығы 96,  </t>
  </si>
  <si>
    <t xml:space="preserve">қағаз пакеттің көлемі  40*25*15 см.,  Констэлейшн қағазы 215гр., түсі 0=0, өрнектеу 8*8см ,екі жақтан, бауларды жасау, жеткізу   </t>
  </si>
  <si>
    <t>Жүргізушісіз жеңіл автокөліктерді жалға алу жөніндегі қызметтер</t>
  </si>
  <si>
    <t>Күзет қызметі</t>
  </si>
  <si>
    <t>Астана қаласындағы кеңсені күзету жөніндегі қызмет</t>
  </si>
  <si>
    <t>Алматы қаласындағы кеңсені күзету жөніндегі қызмет</t>
  </si>
  <si>
    <t>Корпоративтік/спорттық/мәдени/мерекелік конференцияларды/семинарларды/форумдарды/байқауларды/  және ұқсас іс-шараларды ұйымдастыру/өткізу жөніндегі қызметтер</t>
  </si>
  <si>
    <t xml:space="preserve">Арнаулы байланыс қызметтері (бірлескен құпия жұмыстарды жүргізуге арналған) </t>
  </si>
  <si>
    <t>Ақпараттың таралу каналдарын анықтау мақсатында үй-жайлар мен ұйымдастыру техникасына тексеру жүргізу жөніндегі қызметтер</t>
  </si>
  <si>
    <t>Үй-жайлар мен есептеу техникалық құралдардарында (ЕТҚ)   ақпараттың жайылып кету ықтимал каналдарының  болуына арнаулы зерттеулер жүргізу (аспаптық тексеру) жөніндегі қызметтер</t>
  </si>
  <si>
    <t>Жазатайым оқиғалардан сақтандыру жөніндегі қызметтер</t>
  </si>
  <si>
    <t>Заңдық консультациялық қызметтер</t>
  </si>
  <si>
    <t>Заңдық консультациялық  қызметтер және құнды қағаздар нарығымен байланысты өкілдік қызметтер</t>
  </si>
  <si>
    <t>IPO дайындығына қатысты аңдық қызметтер</t>
  </si>
  <si>
    <t>Банктердің шоттарын жүргізу жөніндегі қызметтер</t>
  </si>
  <si>
    <t>Банк шотын ашу және қызмет көрсету жөніндегі қызметтер</t>
  </si>
  <si>
    <t xml:space="preserve">Іс-шараларға   қатысуды камтамасыз ету жөніндегі қызметтер            </t>
  </si>
  <si>
    <t xml:space="preserve">«Атомэкспо-2017»  халықаралық конференцияға қатысу     </t>
  </si>
  <si>
    <t xml:space="preserve">WNFM жыл сайынғы конференциясына қатысу </t>
  </si>
  <si>
    <t>Инвестициялық қызмет мәселелері жөніндегі консультациялық қызметтер</t>
  </si>
  <si>
    <t>2017 жылға арналған инвестицияларды қолдау жөніндегі консультациялық қызметтер</t>
  </si>
  <si>
    <t xml:space="preserve">Қүжаттарды ғылыми-техникалық өндеу жөніндегі қызметтер </t>
  </si>
  <si>
    <t xml:space="preserve">Қүжаттарды ғылыми-техникалық өндеу (құжаттарды қамтамасыз ету/есепке алу/сақтау/қалпына келтіру) жөніндегі қызметтер </t>
  </si>
  <si>
    <t xml:space="preserve">Іс-шараларға  қатысуды камтамасыз ету жөніндегі қызметтер            </t>
  </si>
  <si>
    <t xml:space="preserve">KAZENERGY Еуразиялық форумына қатысу </t>
  </si>
  <si>
    <t>Өлшемдерді орындау әдістемесіне метрологиялық аттестаттау жөніндегі қызметтер</t>
  </si>
  <si>
    <t xml:space="preserve">Өлшемдерді орындау әдістемесіне метрологиялық аттестаттауды жүргізу </t>
  </si>
  <si>
    <t xml:space="preserve"> ҚЕХЖ ресми нұсқасына жазылу және электрондық контентін жеткізу жөніндегі қызметтер     </t>
  </si>
  <si>
    <t>Іс-шараларға қатысуды қамтамасыз ету жөніндегі  қызметтер</t>
  </si>
  <si>
    <t xml:space="preserve">"Қазатомөнеркәсіп" ҰАК" АҚ-ның және оның еншілес және тәуелді ұйымдарының бас бухгалтерлері мен бухгалтерлік қызметінің қызметкерлеріне арналған семинар-кеңес  </t>
  </si>
  <si>
    <t xml:space="preserve"> Салық салу және салықтық есеп мәселелері жөніндегі консультациялық қызметтер  </t>
  </si>
  <si>
    <t>Поштаны курьерлік жеткізу жөніндегі қызметтер</t>
  </si>
  <si>
    <t>Қазақстан, жақын және алыс шетелдерге курьерлік пошталық жөнелтімдерді жеткізу жөніндегі қызметтер</t>
  </si>
  <si>
    <t xml:space="preserve"> Мерзімді баспа басылымдарына жазылу жөніндегі  қызметтер</t>
  </si>
  <si>
    <t>Мерзімді баспа басылымдарына жазылу және оларды жеткізу</t>
  </si>
  <si>
    <t xml:space="preserve"> Жергілікті қамтудағы мониторинг картасын техникалық ілестіру жөніндегі қызметтер </t>
  </si>
  <si>
    <t xml:space="preserve">Санатты сатып алу стратегияларын әзірлеу жөніндегі қызметтер </t>
  </si>
  <si>
    <t>Қорларды басқару үрдісін енгізу</t>
  </si>
  <si>
    <t>Ақпаратты ұсыну жөніндегі қызметтер (БАҚ-тан, деректер базасынан ақпараттар, тағы басқа да  жиналған/өңделген мәліметтер)</t>
  </si>
  <si>
    <t>Ақпаратты ұсыну жөніндегі  қызметтер</t>
  </si>
  <si>
    <t>Талдамалық басылымдар түрінде дайындалған  "TradeTech LLC" компаниясының    веб-сайтында орналастырылған ақпаратты ұсыну жөніндегі  қызметтер 
"Uranium Market Study", 
"Conversion Market Study", 
"Enrichment Market Study" 
талдамалық есептер</t>
  </si>
  <si>
    <t xml:space="preserve">Energy Intelligence веб-сайтында орналастырылған ақпаратты ұсыну жөніндегі қызметтер </t>
  </si>
  <si>
    <t xml:space="preserve">www.asianmetal.com веб-сайтында орналастырылған ақпаратты ұсыну жөніндегі қызметтер </t>
  </si>
  <si>
    <t xml:space="preserve"> www.metal-pages.com веб-сайтында орналастырылған ақпаратты ұсыну жөніндегі қызметтер </t>
  </si>
  <si>
    <t>Тәуелсіз бағалаушымен табиғи уран концентратын сатып алуға-сатуға арналған келісімшарттың нарықтық құнын бағалау</t>
  </si>
  <si>
    <t>Қазақстан Республикасында конференцияларды, Қазақстан канадалық іскерлік кеңесінің отырыстарын ұйымдастыру және өткізу жөніндегі қызметтер</t>
  </si>
  <si>
    <t>Іс-шараларға қатысуды қамтамасыз ету жөніндегі қызметтер</t>
  </si>
  <si>
    <t xml:space="preserve">Nuclear Industry Summit Latin America 2017 (NIS) дүниежүзілік жыл сайынғы конференциясына қатысу </t>
  </si>
  <si>
    <t xml:space="preserve">Ядролық отын циклының (WNFC) дүниежүзілік жыл сайынғы конференциясына қатысу </t>
  </si>
  <si>
    <t>Іс-шараларға қатысуды қамтамасыз ету жөніндегі қызметі</t>
  </si>
  <si>
    <t xml:space="preserve">World Nuclear Fuel Market (WNFM) дүниежүзілік жыл сайынғы конференциясына қатысу </t>
  </si>
  <si>
    <t xml:space="preserve">UxC (Ux Consulting) -  Nuclear Fuel Training Seminar Mastering Market Principles &amp; Developing Effective Strategies оқыту семинарына қатысу </t>
  </si>
  <si>
    <t xml:space="preserve">"Nuclear Power Asia»  жыл сайынғы конференциясына қатысу </t>
  </si>
  <si>
    <t xml:space="preserve">TIC 58th General Assembly дүниежүзілік жыл сайынғы конференциясына қатысу </t>
  </si>
  <si>
    <t>Бағалы қағаздарды, заңды тұлғалардағы қатысу үлестерін, мүліктерді бағалау жөніндегі қызметтер</t>
  </si>
  <si>
    <t xml:space="preserve">"Каустик" АҚ акциялары пакеттерінің нарықтық құнын бағалау </t>
  </si>
  <si>
    <t>"Қазатомөнеркәсіп" ҰАК" АҚ-ның "СКЗ-U" ЖШС-тағы қатысу үлесін бағалау</t>
  </si>
  <si>
    <t xml:space="preserve">"Қорған-Қазатомөнеркәсіп" ЖШС жарғылық капиталындағы қатысу үлесінің нарықтық құнын бағалау </t>
  </si>
  <si>
    <t xml:space="preserve"> "Кызылту" ЖШС жарғылық капиталындағы қатысу үлесінің нарықтық құнын бағалау</t>
  </si>
  <si>
    <t>«Қазатомөнеркәсіп" ҰАК» АҚ-ның "УКР ТВС" ЖАҚ-тағы акциялар пакетін бағалау</t>
  </si>
  <si>
    <t>Интернет желілеріндегі ақпараттық ресурстарға қолжетімділікті ұсыну жөніндегі қызметтер</t>
  </si>
  <si>
    <t>Интернет желілеріндегі (пайдаланушылардың сертификациялары, қолжетімділікті алу және т.б.)  ақпараттық ресурстарға қолжетімділікті ұсыну жөніндегі қызметтер</t>
  </si>
  <si>
    <t>Microsoft Agreement-ті ұзарту жөніндегі қызметтер</t>
  </si>
  <si>
    <t>50 мм арналған регистратор, түрлі-түсті</t>
  </si>
  <si>
    <t>70 мм арналған регистратор, түрлі-түсті</t>
  </si>
  <si>
    <t>«Қазатомөнеркәсіп» ҰАК" АҚ уран өндіруші кәсіпорындары үшін Корпоративтік қауіп-қатерлер тізбесін әзірлеу</t>
  </si>
  <si>
    <t>"Оңтүстік Қарамұрын" кенішін электрмен қамтамасыз ету үшін Қ/С110/6 кВ-мен ЛЭП-110 кВ" жылжымайтын объектіге техникалық төлқұжатты беру</t>
  </si>
  <si>
    <t>"Жалпақ"  кенішін электрмен қамтамасыз ету үшін Қ/С35/6 кВ-мен ЛЭП-35 кВ" жылжымайтын объектіге техникалық төлқұжатты беру</t>
  </si>
  <si>
    <t xml:space="preserve">Батыс конверторларға физикалық жеткізу үшін 20 футтық бос теңіз контейнерлерін жалға алу жөніндегі қызметтер </t>
  </si>
  <si>
    <t>Кеңсе және қойма үй-жайларын жалға алу (Өскемен қ.)</t>
  </si>
  <si>
    <t xml:space="preserve">Санкт-Петербург портынан Еуропа порттарына (Франция) дейін  жүктерді тасымалдау жөніндегі теңіз агентінің қызметтері </t>
  </si>
  <si>
    <t xml:space="preserve">Санкт-Петербург портынан Батыс порттарына дейін (АҚШ, Канада) жүктерді тасымалдау жөніндегі теңіз агентінің қызметтері </t>
  </si>
  <si>
    <t xml:space="preserve">Санкт-Петербург портынан Мумбай порттарына (Үндістан)  дейін жүктерді тасымалдау жөніндегі теңіз агентінің қызметтері  </t>
  </si>
  <si>
    <t xml:space="preserve">ISO 6346 халықаралық стандартқа сәйкес халықаралық жүк тасымалдау үшін міндетті ВІС контейнерлік кодтарын тіркеу және аталған кодтарды  BIC-CODE ресми тізімінде жария ету.   </t>
  </si>
  <si>
    <t xml:space="preserve">20-футтық бос контейнерлерді  Комюрекс конверсиялық кәсіпорын (Route De Moussan BP 222 Usine De Malvesi 11102 Narbonne Cedex, Франция) аумағынан Марсель қаласындағы (Франция)  теңіз портының қойма терминалына дейін қайтару   </t>
  </si>
  <si>
    <t xml:space="preserve">2018 жылға арналған тоқсандық күнтізбе Мұқабасы: 195х297 мм., 300г., 4+0, припресі жылтыр, люверс;
Түптөсемі: 190х297мм., бір жақты жылтыр картон,  1+0; Ішкі блогы: 159х297 мм., 115г., жылтыр, 1+0; Серіппеге тігу:  үлкен жағы бойынша ригелсіз 3.  Календардың дизайнін әзірлеу кезінде ҚР-нің белгілі  фотосурет шеберлерінің тақырып бойынша фотоматериалдарын пайдалану және іріктеу, фотоматериалдарды өндеу. Фотоматериалдарға талаптар: Суреттердің көлемі 5760 × 3240; Рұқсаты 300dpi, шудың болмауы,дұрыс экспозициясы, жарығы, жақсы фокусталған сурет.  </t>
  </si>
  <si>
    <t xml:space="preserve">2018 жылға арналған қабырға күнтізбесі Көлемі: А2, 13 парақ;
Қағаз: 200г., жылтыр;
Түсі : 4+0;
 Іріктелген лак: барлық беттерге 1 нысан. 
Қусыру: кіші жағына  ригелі бар серіппеге.  Мұқабаның дизайны, ішкі блогы.  Календардың дизайнін әзірлеу кезінде ҚР-нің белгілі  фотосурет шеберлерінің тақырып бойынша фотоматериалдарын пайдалану және іріктеу, фотоматериалдарды өндеу. Фотоматериалдарға талаптар: Суреттің көлемі 5760 × 3240; Рұқсаты 300dpi, шудың болмауы,дұрыс экспозициясы, жарығы, жақсы фокусталған сурет.  </t>
  </si>
  <si>
    <t xml:space="preserve">Алматы қалысындағы 4 қабатты ғимаратқа </t>
  </si>
  <si>
    <t xml:space="preserve">чартерлік сапарлардың қызметтері </t>
  </si>
  <si>
    <t xml:space="preserve">автокөлікті жалға алу жөніндегі қызметтер </t>
  </si>
  <si>
    <t xml:space="preserve">Алматы қаласындағы 4 қабатты ғимаратты техникалық және санитарлық қызмет көрсету жөніндегі қызметтер </t>
  </si>
  <si>
    <t xml:space="preserve">"Қазатомөнеркәсіп" ҰАК" АҚ-ның 2016 жылғы Біріктірілген жылдық есебін дайындау жөніндегі қызметтерді көрсету </t>
  </si>
  <si>
    <t xml:space="preserve">"Қазатомөнеркәсіп" ҰАК" АҚ білім базасын ақпараттық ілестіру. 2 монографияны шығару </t>
  </si>
  <si>
    <t>"Қазатомөнеркәсіп" ҰАК" АҚ ғылыми-техникалық және зияткерлік қызметінің нәтижелерін құқықтық қорғалуын қамтамасыз ету</t>
  </si>
  <si>
    <t xml:space="preserve">Салық салу саласындағы консультациялық қызметтер  </t>
  </si>
  <si>
    <t xml:space="preserve">Хабарландыруларды  "Тендер-КЗ" газетінде орналастыру </t>
  </si>
  <si>
    <t xml:space="preserve">Тауарлардың, жұмыстардың және қызметтердің бірыңғай номенклатуралық анықтамалығын пайдалануға беру жөніндегі қызметтер </t>
  </si>
  <si>
    <t xml:space="preserve">Құны лот бойынша тең немесе 75 млн теңгеден асатын тауарлар бойынша баға диапазондарын анықтау жөніндегі қызметтер </t>
  </si>
  <si>
    <t xml:space="preserve">Ұзақ мерзімді сатып алуларды жоспарлау үшін құндық маркетингілік қорытындыларды беру жөніндегі қызметтер </t>
  </si>
  <si>
    <t xml:space="preserve">Электрондық сатып алулардың ақпараттық жүйесін пайдалануға беру жөніндегі қызметтер </t>
  </si>
  <si>
    <t xml:space="preserve">«АТОМЭКСПО 2017» жыл сайынғы халықаралық форумына қатысу </t>
  </si>
  <si>
    <t xml:space="preserve">Сырқаттанған жағдайға байланысты  медициналық сақтандыру жөніндегі қызметтер </t>
  </si>
  <si>
    <t xml:space="preserve">Жалпы қызмет көрсету орталығының кешенді қызметі </t>
  </si>
  <si>
    <t>1_скорректирована</t>
  </si>
  <si>
    <t>28-1 Р</t>
  </si>
  <si>
    <t>1_20,21</t>
  </si>
  <si>
    <t>1_исключена</t>
  </si>
  <si>
    <t>15-1 У</t>
  </si>
  <si>
    <t>162 У</t>
  </si>
  <si>
    <t>18.11.10.000.000.00.0777.000000000000</t>
  </si>
  <si>
    <t>Услуги по печатанию газет</t>
  </si>
  <si>
    <t>Услуги по разработке дизайна и изготовлению 12 номеров корпоративной газеты на русском и казахском языках.</t>
  </si>
  <si>
    <t xml:space="preserve">1_внесена </t>
  </si>
  <si>
    <t>163 У</t>
  </si>
  <si>
    <t>63.99.10.000.002.00.0777.000000000000</t>
  </si>
  <si>
    <t>Услуги информационного мониторинга</t>
  </si>
  <si>
    <t>Ежедневная подборка материалов СМИ по ключевым словам, а также ежемесячный контент-анализ с частотой и характером упоминаний</t>
  </si>
  <si>
    <t xml:space="preserve">февраль 2017г.-январь 2018г. </t>
  </si>
  <si>
    <t>164 У</t>
  </si>
  <si>
    <t>18.12.19.900.000.00.0777.000000000000</t>
  </si>
  <si>
    <t>Услуги по печатанию книг</t>
  </si>
  <si>
    <t>Печать интегрированной отчетности</t>
  </si>
  <si>
    <t>сентябрь-декабрь</t>
  </si>
  <si>
    <t>165 У</t>
  </si>
  <si>
    <t>Подготовка имиджевой и сувенирной продукции, оплата участия, изготовление стендов, видеопродукции, участие в выставке "EXHIBITION WNA SYMPOSIUM"  г. Лондон, Великобритания, аренда выставочной площади</t>
  </si>
  <si>
    <t>166 У</t>
  </si>
  <si>
    <t>Подготовка имиджевой и сувенирной продукции, оплата участия, изготовление стендов, видеопродукции, участие в выставке "АТОМЭКСПО-2017"  г. Москва, РФ, аренда выставочной площади</t>
  </si>
  <si>
    <t>167 У</t>
  </si>
  <si>
    <t>Подготовка имиджевой и сувенирной продукции, оплата участия, изготовление стендов, видеопродукции, участие в выставке в рамках Ген. Сесссии МАГАТЭ  г. Вена, Австрия, аренда выставочной площади</t>
  </si>
  <si>
    <t>168 У</t>
  </si>
  <si>
    <t>58.19.15.300.000.00.0777.000000000000</t>
  </si>
  <si>
    <t>Услуги по размещению рекламных/информационных материалов в печатных материалах (кроме книг и периодических изданий)</t>
  </si>
  <si>
    <t>Услуги по размещению рекламы в средствах массовой информации, услуги по изготовлению сюжетов на печатных и электронных СМИ, телеканалов, организации PR мероприятии, а также услуги по размещению статей, сюжетов, материалов в региональных, республиканских и зарубежных СМИ</t>
  </si>
  <si>
    <t>апрель 2017г.-май 2018г.</t>
  </si>
  <si>
    <t>169 У</t>
  </si>
  <si>
    <t>Услуги по изготовлению полиграфической и имиджевой продукции</t>
  </si>
  <si>
    <t>170 У</t>
  </si>
  <si>
    <t>74.20.23.000.000.00.0777.000000000000</t>
  </si>
  <si>
    <t>Услуги по фото/видеосъемке</t>
  </si>
  <si>
    <t>Услуги, связанные с производством видеофильмов, видеороликов и фотографии</t>
  </si>
  <si>
    <t>171 У</t>
  </si>
  <si>
    <t>Организация PR мероприятии</t>
  </si>
  <si>
    <t xml:space="preserve">апрель-декабрь </t>
  </si>
  <si>
    <t>Мыңқұдық кен орнының Шығыс учаскесінде, Мыңқұдық кен орнының Орталық учаскесінде, Уванас, Қарамұрын, Жалпақ кен орындарында табиғи уранның химиялық концентратын табиғи уранның  шалатотық -тотығына дейін өндеу</t>
  </si>
  <si>
    <t>1_өзгертілді</t>
  </si>
  <si>
    <t>28-1 Ж</t>
  </si>
  <si>
    <t xml:space="preserve"> Мыңқұдық кен орнының Орталық учаскесінде  табиғи уранның химиялық концентратын табиғи уранның  шалатотығы-тотығына дейін өндеу </t>
  </si>
  <si>
    <t>1_алынып тасталды</t>
  </si>
  <si>
    <t>51 Ж</t>
  </si>
  <si>
    <t>52 Ж</t>
  </si>
  <si>
    <t>53 Ж</t>
  </si>
  <si>
    <t>54 Ж</t>
  </si>
  <si>
    <t>55 Ж</t>
  </si>
  <si>
    <t>56 Ж</t>
  </si>
  <si>
    <t xml:space="preserve"> Батыс конверторларға физикалық жеткізу үшін 20 футтық бос теңіз контейнерлерін жалға алу жөніндегі қызметтер </t>
  </si>
  <si>
    <t>15-1 Қ</t>
  </si>
  <si>
    <t>162 Қ</t>
  </si>
  <si>
    <t xml:space="preserve">Газетті басып шығару жөніндегі қызметтер </t>
  </si>
  <si>
    <t xml:space="preserve">Орыс және қазақ тілдерінде корпоративтік газеттің 12 нөмерінің дизайнін әзірлеу және дайындау жөніндегі қызметтер </t>
  </si>
  <si>
    <t>1_енгізілді</t>
  </si>
  <si>
    <t>163 Қ</t>
  </si>
  <si>
    <t>Бұқаралық ақпарат құралдарын мониторингілеу жөніндегі қызметтер</t>
  </si>
  <si>
    <t>Негізгі сөздер бойынша БАҚ материалдарын күн сайын іріктеп алу, сондай-ақ жиілігі мен сипатына қарай ай сайынғы контент-талдау</t>
  </si>
  <si>
    <t>164 Қ</t>
  </si>
  <si>
    <t>Кітап шығару бойынша қызметтер</t>
  </si>
  <si>
    <t>Біріктірілген есепті басып шығару</t>
  </si>
  <si>
    <t>165 Қ</t>
  </si>
  <si>
    <t>Іс-шараларға қатысу бойынша қызметтерді қамтамасыз ету</t>
  </si>
  <si>
    <t>Іс-шараларға қатысуға ақы төлеу, шығындарын көтеру (көрмелер, коференциялар, бағдарламалар, форумдар, симпозиумдар және т.б.) және т.б. Іс-шаралармен қатысты шығындарын төлеу</t>
  </si>
  <si>
    <t>Имидждік және кәдесыйлық өнімдерді дайындау, қатысуға ақы төлеу, стендтерді дайындау, "EXHIBITION WNA SYMPOSIUM"Лонодон қ., Ұлыбритания көрмеге қатысу, көрмелік алаңды жалға алуы үшін ақы төлеу</t>
  </si>
  <si>
    <t>166 Қ</t>
  </si>
  <si>
    <t>Имидждік және кәдесыйлық өнімдерді дайындау, қатысуға ақы төлеу, стендтерді дайындау, РФ, Мәскеу қ., "АТОМЭКСПО-2017" көрмеге қатысу, көрмелік алаңды жалға алуы үшін ақы төлеу</t>
  </si>
  <si>
    <t>167 Қ</t>
  </si>
  <si>
    <t>Имидждік және кәдесыйлық өнімдерді дайындау, қатысуға ақы төлеу, стендтерді дайындау, Ген. Сесссия МАГАТЭ  Вена қ., Австриядағы көрмеге қатысу, көрмелік алаңды жалға алуы үшін ақы төлеу</t>
  </si>
  <si>
    <t>Вена қаласы Австрия</t>
  </si>
  <si>
    <t>168 Қ</t>
  </si>
  <si>
    <t>Бұқаралық құралдарда жарнама қою/ақпараттық материалдарды орналастыру жөніндегі қызметтер</t>
  </si>
  <si>
    <t>Бұқаралық ақпарат құралдарында жарнама қою қызметтері, баспасөз құралдарында және электронды БАҚ-да сюжеттерді дайындау қызметтері, PR іс-шараларды ұйымдастыру қазметтері, аумақтық, республикалық және шет БАҚ-да мақалаларды, сюжеттерді, материалдарды орналастыру</t>
  </si>
  <si>
    <t>сәуір 2017 ж. - мамыр 2018 ж.</t>
  </si>
  <si>
    <t>169 Қ</t>
  </si>
  <si>
    <t>Полиграфиялық өнімдерді (кітап, фото, мерзімді баспасөз құралдарынан басқасы) дайындау, шығару және басып шығару жөніндегі полиграфиялық қызметтер</t>
  </si>
  <si>
    <t>Полигрфиялық және имидждік өнімдерді шығару қызметтері</t>
  </si>
  <si>
    <t xml:space="preserve"> наурыз-желтоқсан</t>
  </si>
  <si>
    <t>170 Қ</t>
  </si>
  <si>
    <t>Фото және видео шығару қызметтері</t>
  </si>
  <si>
    <t>Бейнефильмдерді, бейнероликтерді және фотосуреттерді шығаруымен қатысты қызметтер</t>
  </si>
  <si>
    <t>171 Қ</t>
  </si>
  <si>
    <t>Конференциялар өткізу/семинарлар/конкурстар/корпоративтік/спорттық/мәдениеттілік/мерекелік және де ұқсас іс-шараларды ұйымдастыру бойынша қызметтер</t>
  </si>
  <si>
    <t>PR іс-шараларды ұйымдастыру</t>
  </si>
  <si>
    <t>1-1 Т</t>
  </si>
  <si>
    <t>2_11,14</t>
  </si>
  <si>
    <t>2_исключена</t>
  </si>
  <si>
    <t>61 Т</t>
  </si>
  <si>
    <t xml:space="preserve">32.99.16.100.000.00.0796.000000000000 </t>
  </si>
  <si>
    <t>Флипчарт</t>
  </si>
  <si>
    <t>маркерно-магнитная доска, для листов бумаги, на опорах, с креплением</t>
  </si>
  <si>
    <t>авансовый платеж - 0%, оплата в течении 10 рабочих дней с момента подписания акта приема - передачи поставленных товаров</t>
  </si>
  <si>
    <t>2_внесена</t>
  </si>
  <si>
    <t>62 Т</t>
  </si>
  <si>
    <t>32.99.59.900.103.00.0704.000000000000</t>
  </si>
  <si>
    <t>Набор для флипчарта</t>
  </si>
  <si>
    <t>в наборе фломастеры, губка</t>
  </si>
  <si>
    <t xml:space="preserve">в наборе фломастеры, губка </t>
  </si>
  <si>
    <t>63 Т</t>
  </si>
  <si>
    <t>17.12.14.700.000.00.5111.000000000000</t>
  </si>
  <si>
    <t>для флипчарта, формат А-1, плотность 80 г/м2</t>
  </si>
  <si>
    <t>для флипчарта, формат А-1, плотность 80 г/м2. 20 листов в пачке. Имеет 6 отверстий для крепления и снабжен перфорацией на отрыв</t>
  </si>
  <si>
    <t>Одна пачка</t>
  </si>
  <si>
    <t>2_өзгертілді</t>
  </si>
  <si>
    <t>маусым 2017ж.-маусым 2018ж.</t>
  </si>
  <si>
    <t>Қазатомөнеркәсіп ҰAK AҚ</t>
  </si>
  <si>
    <t>2_алынып тасталды</t>
  </si>
  <si>
    <t xml:space="preserve">маркерлік-магниттік тақта, қағазпарақтары үшін, тіреушімен, бекітуі бар. </t>
  </si>
  <si>
    <t xml:space="preserve">аванстық төлем - 0%, төлем жеткізілген тауарлардың қабылдау-табыстау актісіне қол қойылған сәтінен бастап 10 жұмыс күні ішінде </t>
  </si>
  <si>
    <t>2_енгізілді</t>
  </si>
  <si>
    <t>Флипчарт жиынтығы</t>
  </si>
  <si>
    <t>жиынтықта  фломастерлер, губка</t>
  </si>
  <si>
    <t xml:space="preserve">  флипчарт үшін,   А-1 форматты, тығыздығы 80 г/м2 </t>
  </si>
  <si>
    <t xml:space="preserve">флипчарт үшін,   А-1 форматты, тығыздығы 80 г/м2 . Орамада 20 парақ. Жыртып алу үшін перфорациямен қамтылған және бекіту үшін 6 тесігі бар.   </t>
  </si>
  <si>
    <t>37-1 Р</t>
  </si>
  <si>
    <t>38-1 Р</t>
  </si>
  <si>
    <t>37-1 Ж</t>
  </si>
  <si>
    <t>38-1 Ж</t>
  </si>
  <si>
    <t>13-1 У</t>
  </si>
  <si>
    <t>34-1 У</t>
  </si>
  <si>
    <t>НДС не облагается; 2_7,11,14</t>
  </si>
  <si>
    <t>37-1 У</t>
  </si>
  <si>
    <t>38-1 У</t>
  </si>
  <si>
    <t>39-1 У</t>
  </si>
  <si>
    <t>41-1 У</t>
  </si>
  <si>
    <t>2_11,14,20,21</t>
  </si>
  <si>
    <t>53-1 У</t>
  </si>
  <si>
    <t>52.10.19.900.000.00.0777.000000000000</t>
  </si>
  <si>
    <t>Услуги складов временного хранения</t>
  </si>
  <si>
    <t>2_3,4,5,6,11,20,21</t>
  </si>
  <si>
    <t>57-1 У</t>
  </si>
  <si>
    <t>2_7</t>
  </si>
  <si>
    <t>63-1 У</t>
  </si>
  <si>
    <t>64-1 У</t>
  </si>
  <si>
    <t>72-1 У</t>
  </si>
  <si>
    <t>51.21.14.000.001.00.0777.000000000000</t>
  </si>
  <si>
    <t>Услуги воздушного транспорта по перевозкам пассажиров без расписания</t>
  </si>
  <si>
    <t>Услуги воздушного транспорта по перевозкам пассажиров без расписания (внутренние и международные)</t>
  </si>
  <si>
    <t xml:space="preserve">Чартерные рейсы по предоставлению воздушного судна </t>
  </si>
  <si>
    <t>2_3,4,5,6,11,14</t>
  </si>
  <si>
    <t>73-1 У</t>
  </si>
  <si>
    <t>89-1 У</t>
  </si>
  <si>
    <t>2_7,11,14</t>
  </si>
  <si>
    <t>90-1 У</t>
  </si>
  <si>
    <t>ОТ</t>
  </si>
  <si>
    <t>91-1 У</t>
  </si>
  <si>
    <t>92-1 У</t>
  </si>
  <si>
    <t>93-1 У</t>
  </si>
  <si>
    <t>107-1 У</t>
  </si>
  <si>
    <t>112-1 У</t>
  </si>
  <si>
    <t>апрель 2017г.-март 2018г.</t>
  </si>
  <si>
    <t>121-1 У</t>
  </si>
  <si>
    <t>122-1 У</t>
  </si>
  <si>
    <t>137-1 У</t>
  </si>
  <si>
    <t xml:space="preserve">НДС не облагается; 2_20,21 </t>
  </si>
  <si>
    <t>139-1 У</t>
  </si>
  <si>
    <t>Участие в  Саммите "European Power Generation Week"</t>
  </si>
  <si>
    <t>г. Брюсель Бельгия</t>
  </si>
  <si>
    <t>168-1 У</t>
  </si>
  <si>
    <t>169-1 У</t>
  </si>
  <si>
    <t xml:space="preserve">1_внесена; 2_7,11,14 </t>
  </si>
  <si>
    <t>170-1 У</t>
  </si>
  <si>
    <t>172 У</t>
  </si>
  <si>
    <t>70.22.11.000.003.00.0777.000000000000</t>
  </si>
  <si>
    <t>Услуги консультационные в области управления активами</t>
  </si>
  <si>
    <t>июнь 2017г.-май 2018г.</t>
  </si>
  <si>
    <t>173 У</t>
  </si>
  <si>
    <t>Оценка 4-х эт. здания в г. Алматы и 4-го этажа в 5-и этажном здании с земельным участком и офисной мебелью.</t>
  </si>
  <si>
    <t>авансовый платеж - 0%, оплата в течении 10 рабочих дней с момента подписания акта оказанных услуг</t>
  </si>
  <si>
    <t>174 У</t>
  </si>
  <si>
    <t xml:space="preserve">Выдача технического паспорта на объект недвижимости "Детский сад на 240 мест по проспекту Б.Момышулы в районе школы №53 в городе Астана", расположенный по адресу:  город Астана, Алматинский р-н, ж. м. Юго-Восток (правая сторона) ул. Каркабат, зд.15"  </t>
  </si>
  <si>
    <t>март-апрель</t>
  </si>
  <si>
    <t>175 У</t>
  </si>
  <si>
    <t>80.10.19.000.214.00.0777.000000000000</t>
  </si>
  <si>
    <t>Услуги по ликвидации последствий черезвычайной ситуации</t>
  </si>
  <si>
    <t>Услуги по обеспечению мероприятий для ликвидации последствий чрезвычайной ситуации</t>
  </si>
  <si>
    <t xml:space="preserve">Услуги по обеспечению мероприятий для ликвидации последствий чрезвычайной ситуации </t>
  </si>
  <si>
    <t>176 У</t>
  </si>
  <si>
    <t xml:space="preserve">март-июль </t>
  </si>
  <si>
    <t>13-1 Қ</t>
  </si>
  <si>
    <t xml:space="preserve">қараша 2017ж.-қараша 2018ж. </t>
  </si>
  <si>
    <t>34-1 Қ</t>
  </si>
  <si>
    <t>ҚҚС салынбайды; 2_7,11,14</t>
  </si>
  <si>
    <t>37-1 Қ</t>
  </si>
  <si>
    <t>сәуір 2017ж.-сәуір 2018ж.</t>
  </si>
  <si>
    <t>38-1 Қ</t>
  </si>
  <si>
    <t>39-1 Қ</t>
  </si>
  <si>
    <t>41-1 Қ</t>
  </si>
  <si>
    <t>53-1 Қ</t>
  </si>
  <si>
    <t>Қоймаларда уақытша сақтау қызметі</t>
  </si>
  <si>
    <t xml:space="preserve">Жылжымалы составтардың - дайын өнімді алып жүру вагондарының жауапты сақталуын қамтамасыз ету жөніндегі қызметтер. </t>
  </si>
  <si>
    <t xml:space="preserve">наурыз-желтоқсан </t>
  </si>
  <si>
    <t>57-1 Қ</t>
  </si>
  <si>
    <t>63-1 Қ</t>
  </si>
  <si>
    <t>сәуір-мамыр</t>
  </si>
  <si>
    <t>64-1 Қ</t>
  </si>
  <si>
    <t>72-1 Қ</t>
  </si>
  <si>
    <t>Кестесіз жолаушыларды тасымалдау бойынша әуе көлігінің қызметтері</t>
  </si>
  <si>
    <t>Кестеден тыс жолаушыларды тасымалдау бойынша әуе көліктерінің қызметтері (ішкі және халыаралық)</t>
  </si>
  <si>
    <t>Әуе кемесін ұсыну жөніндегі чартерлік рейстер</t>
  </si>
  <si>
    <t>73-1 Қ</t>
  </si>
  <si>
    <t>89-1 Қ</t>
  </si>
  <si>
    <t>90-1 Қ</t>
  </si>
  <si>
    <t>АТ</t>
  </si>
  <si>
    <t>91-1 Қ</t>
  </si>
  <si>
    <t>92-1 Қ</t>
  </si>
  <si>
    <t>93-1 Қ</t>
  </si>
  <si>
    <t xml:space="preserve">I тоқсан аванстық төлемі Келісім-шарттың жалпы құнының 30% мөлшерінде Келісім-шартқа қол қойылған бастап 15 жұмыс күн ішінде төленеді.   
II, III, IV тоқсан төлемақы мөлшері нақты көрсетілген қызметтің 70%-на сай төлемақысы көрсетілген қызметінің актісіне сәйкес 15 жұмыс күн ішінде төленеді.
</t>
  </si>
  <si>
    <t>107-1 Қ</t>
  </si>
  <si>
    <t>112-1 Қ</t>
  </si>
  <si>
    <t xml:space="preserve">сәуір 2017ж.-наурыз 2018ж. </t>
  </si>
  <si>
    <t>121-1 Қ</t>
  </si>
  <si>
    <t>122-1 Қ</t>
  </si>
  <si>
    <t>137-1 Қ</t>
  </si>
  <si>
    <t>ҚҚС салынбайды; 2_20,21</t>
  </si>
  <si>
    <t>139-1 Қ</t>
  </si>
  <si>
    <t xml:space="preserve">"European Power Generation Week" саммитіне қатысу </t>
  </si>
  <si>
    <t>Брюссель қаласы Бельгия</t>
  </si>
  <si>
    <t>168-1 Қ</t>
  </si>
  <si>
    <t>169-1 Қ</t>
  </si>
  <si>
    <t xml:space="preserve"> сәуір-желтоқсан</t>
  </si>
  <si>
    <t>1_енгізілді; 2_7,11,14</t>
  </si>
  <si>
    <t>170-1 Қ</t>
  </si>
  <si>
    <t>172 Қ</t>
  </si>
  <si>
    <t>ктивтерді басқару саласындағы консультациялық қызметтер</t>
  </si>
  <si>
    <t>Активтерді басқару саласындағы консультациялық қызметтер</t>
  </si>
  <si>
    <t>маусым 2017ж.-мамыр 2018ж.</t>
  </si>
  <si>
    <t>173 Қ</t>
  </si>
  <si>
    <t xml:space="preserve">Мүлікті бағалау жөніндегі қызметтер  </t>
  </si>
  <si>
    <t xml:space="preserve">Мүлікті бағалау жөніндегі қызметтер кешені  </t>
  </si>
  <si>
    <t xml:space="preserve">Алматы қаласындағы 4-қабатты ғимаратты және 5-қабаттағы ғимараттың 4-қабатын жер телімімен және кеңсе жиһазымен қоса бағалау  </t>
  </si>
  <si>
    <t xml:space="preserve">аванстық төлем - 0%, көрсетілген қызметтер актісіне қол қойылған сәттен бастап 10 жұмыс күні ішінде төлеу </t>
  </si>
  <si>
    <t>174 Қ</t>
  </si>
  <si>
    <t>Төлқұжаттандыру/мүліктендіру бойынша қызметтер</t>
  </si>
  <si>
    <t>Объектілерді/жүйелерді/жолдарды/орындарды/ТМР/көздерді/қалдықтарды құжаттандыру/түгендеу бойынша қызметтер.</t>
  </si>
  <si>
    <t xml:space="preserve">Астана қаласы Алматы ауданы  Оңтүстік-Шығыс тұрғын алабы (оң жағы) Қарқабат көшесі 15-ғимарат мекенжайында орналасқан " Астана қаласы Б.Момышұлы даңғылы бойында №53 мектеп маңындағы 240 орындық балабақша" жылжымайтын мүлік объектісінің техникалық төлқұжатын беру </t>
  </si>
  <si>
    <t>наурыз-сәуір</t>
  </si>
  <si>
    <t>175 Қ</t>
  </si>
  <si>
    <t xml:space="preserve">Төтенше жағдайлар зардаптарын жою жөніндегі қызметтер </t>
  </si>
  <si>
    <t xml:space="preserve"> төтенше жағдайлар зардаптарын жоюға арналған іс-шараларды қамтамасыз ету жөніндегі қызметтер </t>
  </si>
  <si>
    <t>176 Қ</t>
  </si>
  <si>
    <t>апрель- июль</t>
  </si>
  <si>
    <t>сәуір-шілде</t>
  </si>
  <si>
    <t>1 этап создания Интегрированной системы планирования: ТОО "РУ-6", ТОО "Казатомпром-SaUran", ТОО "Орталык", ТОО "Аппак", Корпоративный центр и консолидация</t>
  </si>
  <si>
    <t>Біріккен жоспарлау жүйесін құрудың 1-ші кезеңі: "РУ-6" ЖШС,  "Казатомпром-SaUran" ЖШС,  "Орталық" ЖШС, "Аппақ" ЖШС, Корпоративтік орталық және шоғырландыру</t>
  </si>
  <si>
    <t>3_скорректирована</t>
  </si>
  <si>
    <t>1-2 Т</t>
  </si>
  <si>
    <t>2_11,14; 3_12</t>
  </si>
  <si>
    <t>г. Степнагорск Акмолинская обл. подьездные пути ТОО СГХК; ст. Жанатас Жамбылская обл.,  п. Таукент ЮКО ТТК "ЦАПБ";  г. Усть-Каменогорск ВКО подьездные пути АО "УМЗ"</t>
  </si>
  <si>
    <t>52-1 Т</t>
  </si>
  <si>
    <t>май-июнь</t>
  </si>
  <si>
    <t>3_11,14</t>
  </si>
  <si>
    <t>64 Т</t>
  </si>
  <si>
    <t>29.10.22.300.000.00.0796.000000000011</t>
  </si>
  <si>
    <t>Автомобиль</t>
  </si>
  <si>
    <t>легковой, Класс Е, высший средний класс, автоматическая трансмиссия, объем 3000-3500 куб.см, усилитель руля, кондиционер, подушки безопасности</t>
  </si>
  <si>
    <t>Автомобиль,  легковой, кдасса Е, тонированный, диски литые, кожаный салон, полный электропакет, круиз-контроль, подогрев сидений, парктроник, бензиновый, адоптированный к газу пропан-бутан. Год выпуска 2012 г.</t>
  </si>
  <si>
    <t>Штука</t>
  </si>
  <si>
    <t>3_внесена</t>
  </si>
  <si>
    <t>65 Т</t>
  </si>
  <si>
    <t>Автомобиль,  легковой, кдасса Е, тонированный, диски литые, кожаный салон, полный электропакет, круиз-контроль, двух зонный климат-контроль, подогрев сидений, подогрев руля, подлокотник заднего сидения с управлением, шторки, омыватель фар, парктроник, камера заднего вида, бензиновый, адоптированный к газу пропан-бутан. Год выпуска 2012 г.</t>
  </si>
  <si>
    <t>66 Т</t>
  </si>
  <si>
    <t>29.10.22.300.000.00.0796.000000000010</t>
  </si>
  <si>
    <t>легковой, класс внедорожник, полноразмерный, автоматическая трансмиссия, свыше 2600 куб.см, усилитель руля, кондиционер, подушки безопасности</t>
  </si>
  <si>
    <t>Автомобиль, класс внедорожник, тонированный, диски литые, кожаный салон, полный электропакет, круиз-контроль, подогрев сидений, парктроник, бензиновый двигатель.  Год выпуска  2011г.</t>
  </si>
  <si>
    <t>67 Т</t>
  </si>
  <si>
    <t>Автомобиль, класс внедорожник, тонированный, диски литые, кожаный салон, полный электропакет, круиз-контроль, подогрев сидений, парктроник, бензиновый двигатель.  Год выпуска  2012г.</t>
  </si>
  <si>
    <t>68 Т</t>
  </si>
  <si>
    <t>Автомобиль, класс внедорожник, тонированный, диски литые, кожаный салон, полный электропакет, круиз-контроль, подогрев сидений, парктроник, бензиновый двигатель.  Год выпуска  2016 г.</t>
  </si>
  <si>
    <t>69 Т</t>
  </si>
  <si>
    <t>19.20.21.530.000.00.0112.000000000001</t>
  </si>
  <si>
    <t>Бензин</t>
  </si>
  <si>
    <t>для двигателей с искровым зажиганием, марка АИ-92, неэтилированный и этилированный</t>
  </si>
  <si>
    <t>Бензин марки АИ-92, октановое число, не менее 82,5, ГОСТ 4039-88.</t>
  </si>
  <si>
    <t>Литр (куб. дм.)</t>
  </si>
  <si>
    <t>70 Т</t>
  </si>
  <si>
    <t>19.20.31.200.001.00.0112.000000000000</t>
  </si>
  <si>
    <t>Пропан-бутан</t>
  </si>
  <si>
    <t>автомобильный, массовая доля сероводорода и меркаптановой серы не более 0,01%, интенсивность запаха не менее 3 баллов, ГОСТ 27578-87</t>
  </si>
  <si>
    <t xml:space="preserve">*ГОСТ 27578-87. Газы углеводородные сжиженные для автомобильного транспорта. </t>
  </si>
  <si>
    <t>35-1 Р</t>
  </si>
  <si>
    <t>3_10</t>
  </si>
  <si>
    <t>2_20,21; 3_исключена</t>
  </si>
  <si>
    <t>47-1 Р</t>
  </si>
  <si>
    <t>74.90.19.000.015.00.0999.000000000000</t>
  </si>
  <si>
    <t>Работы по разработке/корректировке методологических документов</t>
  </si>
  <si>
    <t>июль-август</t>
  </si>
  <si>
    <t>3_3,4,5,7,11,14</t>
  </si>
  <si>
    <t>48-1 Р</t>
  </si>
  <si>
    <t>74.90.19.000.012.00.0999.000000000000</t>
  </si>
  <si>
    <t>Работы по разработке политики Компании</t>
  </si>
  <si>
    <t>49-1 Р</t>
  </si>
  <si>
    <t>3_3,4,5,7,14</t>
  </si>
  <si>
    <t>57 Р</t>
  </si>
  <si>
    <t>33.20.60.000.000.00.0999.000000000000</t>
  </si>
  <si>
    <t>Работы по монтажу/внедрению автоматизированных систем управления/контроля/мониторинга/учета/диспетчеризации и аналогичного оборудования</t>
  </si>
  <si>
    <t>Строительно-монтажные и пуско-наладочные работы по проекту "Мобильный комплекс для проведения опытной добычи урана на месторождении "Жалпак""</t>
  </si>
  <si>
    <t>авансовый платеж-30%, оплата в течении 20 рабочих дней с момента подписания акта выполненных работ</t>
  </si>
  <si>
    <t>1-1 У</t>
  </si>
  <si>
    <t>4-1 У</t>
  </si>
  <si>
    <t xml:space="preserve">Услуги по первичному техническому обследованию объекта недвижимости "2-х цепная ЛЭП-110 кВ с 2-х трансформаторной подстанцией П/СТ-110/6 кВ с КРУН-6 кВ на 20-ячеек для электроснабжения рудника "Южный Карамурун" </t>
  </si>
  <si>
    <t>пос. Жанакорган  Кызылординская обл.</t>
  </si>
  <si>
    <t>авансовый платеж 50 %, окончательная оплата в течении 20 рабочих дней с момента подписания акта оказанных услуг</t>
  </si>
  <si>
    <t>19-1 У</t>
  </si>
  <si>
    <t>3_11,14,20,21</t>
  </si>
  <si>
    <t>20-1 У</t>
  </si>
  <si>
    <t>21-1 У</t>
  </si>
  <si>
    <t>22-1 У</t>
  </si>
  <si>
    <t>48-1 У</t>
  </si>
  <si>
    <t>3_11,14,15,20,21</t>
  </si>
  <si>
    <t>49-1 У</t>
  </si>
  <si>
    <t>50-1 У</t>
  </si>
  <si>
    <t>51-1 У</t>
  </si>
  <si>
    <t>52-1 У</t>
  </si>
  <si>
    <t>апрель, июнь</t>
  </si>
  <si>
    <t>апрель-июнь, июль-декабрь</t>
  </si>
  <si>
    <t>73-2 У</t>
  </si>
  <si>
    <t>2_20,21; 3_11,14,20,21</t>
  </si>
  <si>
    <t>91-2 У</t>
  </si>
  <si>
    <t xml:space="preserve">Консультационные услуги по внедрению принципов «бережливого производства» на предприятиях АО «НАК «Казатомпром» посредством создания «LEAN- Лаборатории» </t>
  </si>
  <si>
    <t>97-1 У</t>
  </si>
  <si>
    <t xml:space="preserve">НДС не облагается; 3_20,21 </t>
  </si>
  <si>
    <t>107-2 У</t>
  </si>
  <si>
    <t>2_11,14,20,21; 3_11,14</t>
  </si>
  <si>
    <t>128-1У</t>
  </si>
  <si>
    <t xml:space="preserve">НДС не облагается; 3_11,14 </t>
  </si>
  <si>
    <t>3_исключена</t>
  </si>
  <si>
    <t xml:space="preserve">НДС не облагается; 3_исключена </t>
  </si>
  <si>
    <t xml:space="preserve">НДС не облагается; 2_6,11,12,14,20,21;  3_исключена </t>
  </si>
  <si>
    <t>142-1 У</t>
  </si>
  <si>
    <t>апрель-июнь</t>
  </si>
  <si>
    <t>3_8,11,14,15,20,21</t>
  </si>
  <si>
    <t>143-1 У</t>
  </si>
  <si>
    <t>145-1 У</t>
  </si>
  <si>
    <t>147-1 У</t>
  </si>
  <si>
    <t>148-1 У</t>
  </si>
  <si>
    <t>149-1 У</t>
  </si>
  <si>
    <t>151-1 У</t>
  </si>
  <si>
    <t>153-1 У</t>
  </si>
  <si>
    <t>157-1У</t>
  </si>
  <si>
    <t>160-1 У</t>
  </si>
  <si>
    <t>161-1 У</t>
  </si>
  <si>
    <t>авансовый платеж - 50%, окончательная оплата в течении 30 рабочих дней с момента подписания акта оказанных услуг</t>
  </si>
  <si>
    <t>163-1 У</t>
  </si>
  <si>
    <t xml:space="preserve">май 2017г.-май 2018г. </t>
  </si>
  <si>
    <t>164-1 У</t>
  </si>
  <si>
    <t>Печать интегрированной отчетности 2016 года</t>
  </si>
  <si>
    <t xml:space="preserve">1_внесена; 3_6,20,21 </t>
  </si>
  <si>
    <t>166-1 У</t>
  </si>
  <si>
    <t>167-1 У</t>
  </si>
  <si>
    <t xml:space="preserve">1_внесена; 3_20,21 </t>
  </si>
  <si>
    <t>168-2 У</t>
  </si>
  <si>
    <t>63.99.10.000.006.00.0777.000000000000</t>
  </si>
  <si>
    <t>Услуги по подготовке информационных материалов и публикации/размещению в средствах массовой информации</t>
  </si>
  <si>
    <t>Услуги по размещению рекламы в средствах массовой информации, услуги по изготовлению сюжетов на печатных и электронных СМИ, телеканалов,  а также услуги по размещению статей, сюжетов, материалов в региональных, республиканских и зарубежных СМИ</t>
  </si>
  <si>
    <t>1_внесена; 2_11; 3_3,4,5,6,11,14</t>
  </si>
  <si>
    <t>170-2 У</t>
  </si>
  <si>
    <t>май-сентябрь</t>
  </si>
  <si>
    <t>177 У</t>
  </si>
  <si>
    <t>Услуга по организации конференции «Инновационная школа</t>
  </si>
  <si>
    <t>г. Астана ул.Тәуелсіздік 34</t>
  </si>
  <si>
    <t>178 У</t>
  </si>
  <si>
    <t>71.20.19.000.012.00.0777.000000000000</t>
  </si>
  <si>
    <t>Услуги геофизических исследований</t>
  </si>
  <si>
    <t>Комплекс геофизических исследований</t>
  </si>
  <si>
    <t>Услуги по сопровождению геофизических исследований технологических и наблюдательный скважин на участке "Центральный" месторождения "Мынкудук" 2017г.</t>
  </si>
  <si>
    <t>179 У</t>
  </si>
  <si>
    <t>77.33.11.900.000.00.0777.000000000000</t>
  </si>
  <si>
    <t>Услуги по аренде офисной оргтехники</t>
  </si>
  <si>
    <t>Аренда офисной оргтехники</t>
  </si>
  <si>
    <t>Аренда компьютерного, переферийного, сетевого оборудования</t>
  </si>
  <si>
    <t>180 У</t>
  </si>
  <si>
    <t>Услуги по аренде копировальных апаратов,  принтереов</t>
  </si>
  <si>
    <t>181 У</t>
  </si>
  <si>
    <t>61.90.10.900.002.00.0777.000000000000</t>
  </si>
  <si>
    <t>Услуги по аренде виртуального выделенного сервера (VPS)</t>
  </si>
  <si>
    <t>Услуги аренды выделенных и виртуальных серверов</t>
  </si>
  <si>
    <t>182 У</t>
  </si>
  <si>
    <t>61.90.10.451.001.00.0777.000000000000</t>
  </si>
  <si>
    <t>Услуги по аренде каналов связи</t>
  </si>
  <si>
    <t>Услуги по аренде волоконно-оптических линий связи, кабельных, радиолинейных и спутниковых каналов связи</t>
  </si>
  <si>
    <t>183 У</t>
  </si>
  <si>
    <t>58.29.50.000.001.00.0777.000000000000</t>
  </si>
  <si>
    <t>Услуги по предоставлению лицензий на право использования программного обеспечения</t>
  </si>
  <si>
    <t>Аренда по предоставлению лицензии ITSM</t>
  </si>
  <si>
    <t>авансовый платеж - 10%, окончательная оплата в течении 15 рабочих дней с момента подписания акта оказанных услуг</t>
  </si>
  <si>
    <t>184 У</t>
  </si>
  <si>
    <t>185 У</t>
  </si>
  <si>
    <t>186 У</t>
  </si>
  <si>
    <t>187 У</t>
  </si>
  <si>
    <t>188 У</t>
  </si>
  <si>
    <t>189 У</t>
  </si>
  <si>
    <t>190 У</t>
  </si>
  <si>
    <t>191 У</t>
  </si>
  <si>
    <t>192 У</t>
  </si>
  <si>
    <t>61.90.10.900.001.00.0777.000000000000</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</si>
  <si>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</si>
  <si>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</si>
  <si>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Предоставление ИТ сервисов, корпоративная IP телефонная связь, доступ к сети Интернет</t>
  </si>
  <si>
    <t>193 У</t>
  </si>
  <si>
    <t>Печать интегрированной отчетности 2015 года</t>
  </si>
  <si>
    <t>194 У</t>
  </si>
  <si>
    <t>74.90.19.000.010.00.0777.000000000000</t>
  </si>
  <si>
    <t>Услуги по корректировке проектной/технической документации/схем/паспортов и аналогичных документов</t>
  </si>
  <si>
    <t xml:space="preserve">Разработка проекта по эксплуатации и оформления разрешения на спецводопользования </t>
  </si>
  <si>
    <t>195 У</t>
  </si>
  <si>
    <t>74.90.12.000.006.00.0777.000000000000</t>
  </si>
  <si>
    <t>Услуги по оценке запасов</t>
  </si>
  <si>
    <t xml:space="preserve">Разработка проекта оценки запасов воды </t>
  </si>
  <si>
    <t>196 У</t>
  </si>
  <si>
    <t>Услуги по составлению отчета по возврату части контрактной территории по контракту № 3609-ТПИ от 31.05.2010 на разведку и добычу урана в северной части участка №3 (Центральный) месторождения Моинкум</t>
  </si>
  <si>
    <t>май 2017г.-февраль 2018г.</t>
  </si>
  <si>
    <t>197 У</t>
  </si>
  <si>
    <t xml:space="preserve">Услуги по независимой оценке права недропользования по контракту № 2799-ТПИ от 30.09.2008 на проведени добычи подземных вод на месторождении Уванас </t>
  </si>
  <si>
    <t>май-октябрь</t>
  </si>
  <si>
    <t>198 У</t>
  </si>
  <si>
    <t xml:space="preserve">Аренда офисного помещения с мебелью для рабочей команды в рамках проекта KAP08 "Внедрение автоматизированных процессов" </t>
  </si>
  <si>
    <t>199 У</t>
  </si>
  <si>
    <t>49.39.31.000.001.00.0777.000000000000</t>
  </si>
  <si>
    <t>Услуги по аренде микроавтобуса с водителем</t>
  </si>
  <si>
    <t>200 У</t>
  </si>
  <si>
    <t>52.21.24.000.000.00.0777.000000000000</t>
  </si>
  <si>
    <t>Услуги стоянок (парковок) для транспортных средств</t>
  </si>
  <si>
    <t>услуги паркинга</t>
  </si>
  <si>
    <t>201 У</t>
  </si>
  <si>
    <t>45.20.21.335.002.00.0777.000000000000</t>
  </si>
  <si>
    <t>Услуги по техническому обслуживанию автотранспорта/специальной техники</t>
  </si>
  <si>
    <t>Техническое обслуживание, ремонт автотранспортных средств</t>
  </si>
  <si>
    <t>202 У</t>
  </si>
  <si>
    <t>65.12.29.335.000.00.0777.000000000000</t>
  </si>
  <si>
    <t>Услуги по страхованию автомобильного транспорта</t>
  </si>
  <si>
    <t>услуги по страхованию</t>
  </si>
  <si>
    <t>203 У</t>
  </si>
  <si>
    <t>45.20.30.335.003.00.0777.000000000000</t>
  </si>
  <si>
    <t>Услуги по мойке автотранспорта/спецтехники</t>
  </si>
  <si>
    <t>услуги автомойки</t>
  </si>
  <si>
    <t>204 У</t>
  </si>
  <si>
    <t>86.90.19.335.006.00.0777.000000000000</t>
  </si>
  <si>
    <t>Услуги по предсменному медицинскому осмотру персонала</t>
  </si>
  <si>
    <t>услуги по предсменному медицинскому осмотру водителей</t>
  </si>
  <si>
    <t>205 У</t>
  </si>
  <si>
    <t xml:space="preserve">Участие в выставке Мажилиса Парламента РК в рамках Правительственного часа, подготовка имиджевой,сувенирной и полиграфической продукции, изготовление стендов и макетов, видеопродукциии др. </t>
  </si>
  <si>
    <t>3_өзгертілді</t>
  </si>
  <si>
    <t>мамыр-маусым</t>
  </si>
  <si>
    <t>жеңіл көлік, Е классындағы, жоғары орташа класс, автоматтық трансмиссия, көлемі  3000-3500 куб.см, рульді күшейткіш, желдеткіш, қауіпсіздік жастықтары</t>
  </si>
  <si>
    <t>Е кластағы жеңіл автомобиль, тонирленген, дисктері тұтас құйылған, салоны бұлғарымен қапталған, толық электр пакеті, криз-бақылауы бар, орындықтары жылытылады,  парктроник, бензиндік, пропан-бутан газына лайықталған. Шығарылған жылы - 2012 жыл .  </t>
  </si>
  <si>
    <t>3_енгізілді</t>
  </si>
  <si>
    <t>Автомобиль, Е класстағы, жеңіл көлік, тонирленген, дисктері тұтас құйылған, B21:AM21 салоны бұлғарымен қапталған, толық электр пакеті, криз-бақылауы бар,акі зоналық климат-бақылау, орындықтары жылытылады , рулі жылытылады, артқы орындықтың шынтақ тірегіштің басқаруы бар, перделері, шамдарды жуып-шайылады,    парктроник, артынан бақылау камерасы бар, бензіндік  пропан-бутан газына лайықталған қозғалтқышы бар.  Шығырылған жылы - 2012 жыл.</t>
  </si>
  <si>
    <t>жеңіл көлік, внедорожник класындағы, толық көлемді, автоматталған трансмиссия,  2600 куб.см жоғары, ульді күшейткіш, желдеткіш, қауіпсіздік жастықтары</t>
  </si>
  <si>
    <t>автомобиль тонирленген, дисктері тұтас құйылған, салоны бұлғарымен қапталған, толық электр пакеті, криз-бақылауы бар, орындықтары жылытылады,  парктроник, бензиндік қозғалтқышы. Шығарылған жылы - 2011 жыл </t>
  </si>
  <si>
    <t>автомобиль тонирленген, дисктері тұтас құйылған, салоны бұлғарымен қапталған, толық электр пакеті, криз-бақылауы бар, орындықтары жылытылады,  парктроник, бензиндік қозғалтқышы. Шығарылған жылы - 2012 жыл. </t>
  </si>
  <si>
    <t>автомобиль тонирленген, дисктері тұтас құйылған, салоны бұлғарымен қапталған, толық электр пакеті, криз-бақылауы бар, орындықтары жылытылады,  парктроник, бензиндік қозғалтқышы. Шығарылған жылы - 2016 жыл</t>
  </si>
  <si>
    <t xml:space="preserve">Ұшқынмен оталу қозғалтқыштар   АИ-92 маркілі,  этилирленбеген және этилирленген 
</t>
  </si>
  <si>
    <t>АИ-92 маркілі бензіин, октандық саны кем дегенде  82,5, ГОСТ 4039-88.</t>
  </si>
  <si>
    <t>автомобильдік, күкірт сутегі мен меркаптан күкірттің үлестік жиынтығы 0,01%-дан аспайды, иістің күрделігі кем дегенде 3 балл,  ГОСТ 27578-87</t>
  </si>
  <si>
    <t>*ГОСТ 27578-87. Автомобиль көлігіне арналған көмір сутекті сұйықталған газдар   </t>
  </si>
  <si>
    <t xml:space="preserve">аванстық төлем - 30%, соңғы төлем орындалған жұмыстардың актісіне қол қойылған сәттен бастап 20 жұмыс күні ішінде </t>
  </si>
  <si>
    <t>35-1 Ж</t>
  </si>
  <si>
    <t>2_20,21; 3_алынып тасталды</t>
  </si>
  <si>
    <t>47-1 Ж</t>
  </si>
  <si>
    <t>Әдістемелік құжаттарды әзірлеу / түзету бойынша жұмыстар</t>
  </si>
  <si>
    <t>Әдістемелік және соған ұқсас құжаттарды жасау/түзеті жұмыстары</t>
  </si>
  <si>
    <t>шілде-тамыз</t>
  </si>
  <si>
    <t>48-1 Ж</t>
  </si>
  <si>
    <t>Компания саясатын әзірлеу бойынша жұмыстар</t>
  </si>
  <si>
    <t>49-1 Ж</t>
  </si>
  <si>
    <t xml:space="preserve">шілде-тамыз </t>
  </si>
  <si>
    <t>57 Ж</t>
  </si>
  <si>
    <t>Басқару/бақылау/мониторинг/есепке алу/диспетчерлеудің автоматтандырылған жүйесін және ұқсас жабдықтарын монтаждау /енгізу бойынша жұмыстар</t>
  </si>
  <si>
    <t xml:space="preserve">"Жалпақ"" кен орнында тәжірибелі уран өндіруді жүргізу үшін мобильді кешен» жобасы бойынша құрылыс-монтаж және іске қосу мен жөндеу жұмыстары </t>
  </si>
  <si>
    <t xml:space="preserve">аванстық төлем - 30%, орындалған жұмыстардың актісіне қол қойылған сәттен бастап 20 жұмыс күні ішінде төлеу </t>
  </si>
  <si>
    <t>1-1 Қ</t>
  </si>
  <si>
    <t>4-1 Қ</t>
  </si>
  <si>
    <t xml:space="preserve"> "Оңтүстік Қарамұрын" кенішін электрмен қамтамасыз ету үшін 20 ұяшықты  6кв- СЖТҚ-мен Қ/С110/6 кВ-мен ЭБЖ-110 кВ"  жылжымайтын объектісін алғашқы зерттеу қызметтері </t>
  </si>
  <si>
    <t>Жанақорған кенті Қызылорда облысы</t>
  </si>
  <si>
    <t>19-1 Қ</t>
  </si>
  <si>
    <t>3_11,14, 20,21</t>
  </si>
  <si>
    <t>20-1 Қ</t>
  </si>
  <si>
    <t>21-1 Қ</t>
  </si>
  <si>
    <t>22-1 Қ</t>
  </si>
  <si>
    <t>48-1 Қ</t>
  </si>
  <si>
    <t>49-1 Қ</t>
  </si>
  <si>
    <t>50-1 Қ</t>
  </si>
  <si>
    <t>51-1 Қ</t>
  </si>
  <si>
    <t>52-1 Қ</t>
  </si>
  <si>
    <t>сәуір, маусым</t>
  </si>
  <si>
    <t xml:space="preserve">сәуір-маусым, шілде-желтоқсан </t>
  </si>
  <si>
    <t>73-2 Қ</t>
  </si>
  <si>
    <t>қазан-желтоқсан</t>
  </si>
  <si>
    <t>91-2 Қ</t>
  </si>
  <si>
    <t>«Қазатомөнеркәсіп» ҰАК АҚ кәсіпорындарында «LEAN- Лаборатория» құру арқылы "Үнемді өндіріс" қағидаларын енгізу жөніндегі кеңес беру қызметтері</t>
  </si>
  <si>
    <t>97-1 Қ</t>
  </si>
  <si>
    <t>ҚҚС салынбайды; 3_20,21</t>
  </si>
  <si>
    <t>107-2 Қ</t>
  </si>
  <si>
    <t>128-1 Қ</t>
  </si>
  <si>
    <t>сәуір 2017ж.-наурыз 2018ж.</t>
  </si>
  <si>
    <t>ҚҚС салынбайды; 3_11,14</t>
  </si>
  <si>
    <t>3_алынып тасталды</t>
  </si>
  <si>
    <t>ҚҚС салынбайды; 3_алынып тасталды</t>
  </si>
  <si>
    <t>ҚҚС салынбайды; 2_6,11,12,14,20,21; 3_алынып тасталды</t>
  </si>
  <si>
    <t>142-1 Қ</t>
  </si>
  <si>
    <t>сәуір-маусым</t>
  </si>
  <si>
    <t>143-1 Қ</t>
  </si>
  <si>
    <t xml:space="preserve">сәуір-желтоқсан </t>
  </si>
  <si>
    <t>145-1 Қ</t>
  </si>
  <si>
    <t>147-1 Қ</t>
  </si>
  <si>
    <t>148-1 Қ</t>
  </si>
  <si>
    <t>149-1 Қ</t>
  </si>
  <si>
    <t xml:space="preserve">мамыр-желтоқсан </t>
  </si>
  <si>
    <t>151-1 Қ</t>
  </si>
  <si>
    <t xml:space="preserve">маусым-желтоқсан </t>
  </si>
  <si>
    <t>153-1 Қ</t>
  </si>
  <si>
    <t>157-1 Қ</t>
  </si>
  <si>
    <t>160-1 Қ</t>
  </si>
  <si>
    <t>161-1 Қ</t>
  </si>
  <si>
    <t xml:space="preserve">аванстық төлем - 50%, соңғы төлем көрсетілген қызметтер актісіне қол қойылған сәттен бастап 30 жұмыс күні ішінде </t>
  </si>
  <si>
    <t>163-1 Қ</t>
  </si>
  <si>
    <t>қыркүйек-желтоқсан</t>
  </si>
  <si>
    <t>164-1 Қ</t>
  </si>
  <si>
    <t>2016 жылдың біріктірілген есептілілігін басып шығару</t>
  </si>
  <si>
    <t xml:space="preserve">1_енгізілді; 3_6,20,21 </t>
  </si>
  <si>
    <t>166-1 Қ</t>
  </si>
  <si>
    <t>167-1 Қ</t>
  </si>
  <si>
    <t>1_енгізілді; 3_20,21</t>
  </si>
  <si>
    <t>168-2 Қ</t>
  </si>
  <si>
    <t>Ақпараттық материалдарды және басылымдарды дайындау/ақпарат жүйелеріне орналастыру бойынша қызметтер.</t>
  </si>
  <si>
    <t>Бұқаралық ақпарат құралдарында жарнама қою қызметтері, баспасөз құралдарында және электронды БАҚ-да сюжеттерді дайындау қызметтері,  аумақтық, республикалық және шет БАҚ-да мақалаларды, сюжеттерді, материалдарды орналастыру</t>
  </si>
  <si>
    <t>1_енгізілді; 2_11; 2_11; 3_3,4,5,6,11,14</t>
  </si>
  <si>
    <t>170-2 Қ</t>
  </si>
  <si>
    <t>мамыр-қыркүйек</t>
  </si>
  <si>
    <t>177 Қ</t>
  </si>
  <si>
    <t>Конференцияларды/семинарларды/форумдарды/конкурстарды/корпоративтік/спорттық/мәдени/мерекелік және ұқсас іс-шараларды ұйымдастыру/өткізу бойынша қызметтер</t>
  </si>
  <si>
    <t>Конференциялар, форумдар, семинарлар, конурстар, корпоративтік, спорттық, мәдени, мерекелік және балама іс-шараларды ұйымдастыру/өткізу бойынша қызметтер</t>
  </si>
  <si>
    <t>"Инновациялық мектеп" конференциясын ұйымдастыру қызметі</t>
  </si>
  <si>
    <t>Астана  қаласы Тәуелсіздік көшесі  34</t>
  </si>
  <si>
    <t>178 Қ</t>
  </si>
  <si>
    <t>Ұңғымаларды геофизикалық зерттеу қызметтері</t>
  </si>
  <si>
    <t>Геофизикалық зерттеулер кешені</t>
  </si>
  <si>
    <t xml:space="preserve">2017 жылдың «Мыңқұдық» кен орнының «Орталық» учаскесінде технологиялық және бақылау ұңғымаларының геофизикалық зерттеулерін ілестіру жөніндегі қызметтер </t>
  </si>
  <si>
    <t>179 Қ</t>
  </si>
  <si>
    <t>Кеңсе ұйымдастыру техникасын жалға алу жөніндегі қызметтер</t>
  </si>
  <si>
    <t xml:space="preserve">Компьютерлік, қашықтықтағы, желілік жабдықты жалға алу  </t>
  </si>
  <si>
    <t>180 Қ</t>
  </si>
  <si>
    <t xml:space="preserve">Көшіргі аппараттарды, принтерлерді жалға алу қызметтері </t>
  </si>
  <si>
    <t>181 Қ</t>
  </si>
  <si>
    <t>Бөлінген және виртуалды серверлерді жалға алу қызметтері</t>
  </si>
  <si>
    <t>182 Қ</t>
  </si>
  <si>
    <t>Байланыс арналарын жалға алу бойынша қызметтер</t>
  </si>
  <si>
    <t xml:space="preserve">Оптикалық-талшықты байланыс желілерін, кабельбік, радиорелелік желі және жерсеріктік байланыс арналарын жалға алу  </t>
  </si>
  <si>
    <t>183 Қ</t>
  </si>
  <si>
    <t>Бағдарламалық жасақтама қолдану құқығына лицензия ұсыну бойынша қызмет көрсетулер</t>
  </si>
  <si>
    <t>ITSM лицензияларын ұсынуды жалдау</t>
  </si>
  <si>
    <t xml:space="preserve">аванстық төлем - 10%, соңғы төлем көрсетілген қызметтер актісіне қол қойылған күнінен бастап 15 жұмыс күні ішінде </t>
  </si>
  <si>
    <t>184 Қ</t>
  </si>
  <si>
    <t>185 Қ</t>
  </si>
  <si>
    <t>186 Қ</t>
  </si>
  <si>
    <t>187 Қ</t>
  </si>
  <si>
    <t>188 Қ</t>
  </si>
  <si>
    <t>189 Қ</t>
  </si>
  <si>
    <t>190 Қ</t>
  </si>
  <si>
    <t>191 Қ</t>
  </si>
  <si>
    <t>192 Қ</t>
  </si>
  <si>
    <t>Телекоммуникациялық қызмет көрсетулер</t>
  </si>
  <si>
    <t>SIP телефон жүйесі, мемлекетаралық және қалааралық байланыс қызметтерін, Интернет желісіне, деректер беру арнасына қосылу мүмкіндігін, видеоконференция байланысын қамту</t>
  </si>
  <si>
    <r>
      <t xml:space="preserve">ИТ сервистерін, корпоративтік IP телефон байланысын, желіге </t>
    </r>
    <r>
      <rPr>
        <sz val="12"/>
        <color rgb="FF000000"/>
        <rFont val="Cambria"/>
        <family val="1"/>
        <charset val="204"/>
      </rPr>
      <t xml:space="preserve">қолжетімділікті ұсыну </t>
    </r>
  </si>
  <si>
    <t>193 Қ</t>
  </si>
  <si>
    <t>Кітаптарды басып шығару бойынша қызметтер</t>
  </si>
  <si>
    <t>2015 жылдың біріктірілген есептілікті басып шығару</t>
  </si>
  <si>
    <t>194 Қ</t>
  </si>
  <si>
    <t>Жобалау/техникалық құжаттамаларды/схемаларды/паспорттарды және осыған ұқсас құжаттамаларды түзету жөніндегі қызметтер</t>
  </si>
  <si>
    <t>Арнайы су қолдануға рұқсатты ресімдеу және пайдалану жөніндегі жобаны әзірлеу</t>
  </si>
  <si>
    <t>195 Қ</t>
  </si>
  <si>
    <t>Қорларды бағалау бойынша қызметтер</t>
  </si>
  <si>
    <t>Су қорын бағалау жобасын әзірлеу</t>
  </si>
  <si>
    <t>196 Қ</t>
  </si>
  <si>
    <t>4.11.12.900.000.00.0777.000000000000</t>
  </si>
  <si>
    <t xml:space="preserve">Дайындау бойынша қызмет / тексеру /өндірістік / бухгалтерлік/ экономикалық / қаржылық қолдау / даму / есеп және ұқсас құжаттардың стратегиясы </t>
  </si>
  <si>
    <t xml:space="preserve">Мойынқұм кен орнының № 3 (Орталық) учаскесінің солтүстік бөлігінде уран барлау мен өндіруге арналған 31.05.2010 жылғы № 3609-ТПИ келісімшарты бойынша келісімшарттық аумақтың бір бөлігін қайтару бойынша есепті құрастыру жөніндегі қызметтер </t>
  </si>
  <si>
    <t>мамыр 2017ж.-ақпан 2018ж.</t>
  </si>
  <si>
    <t>197 Қ</t>
  </si>
  <si>
    <t xml:space="preserve">Нематериалдық активтердің құнын бағалау қызметі </t>
  </si>
  <si>
    <t xml:space="preserve">Уванас кен орнының жер асты суларын өндіруге арналған 30.09.2008 жылғы № 2799-ТПИ келісімшарты бойынша жер қойнауын пайдалану құқығын тәуелсіз бағалау жөніндегі қызметтер  </t>
  </si>
  <si>
    <t>198 Қ</t>
  </si>
  <si>
    <t xml:space="preserve"> "Автоматтандырылған процестерді енгізу» КАР 08 жобасы шеңберіндегі жұмыс тобы үшін жиһазы бар кеңсе үй-жайын жалға алу  
 "Автоматтандырылған процесстерді енгізу» КАР08 жобасы шеңберіндегі жұмыс командасы үшін жиһазы бар кеңсе бөлмесін жалға алу»  
</t>
  </si>
  <si>
    <t>199 Қ</t>
  </si>
  <si>
    <t>Жүргізушісімен шағын автобусты жалдау жөніндегі қызметтер</t>
  </si>
  <si>
    <t>автокөлікті жалға алу бойынша қызмет көрсету</t>
  </si>
  <si>
    <t>200 Қ</t>
  </si>
  <si>
    <t>Көлік құралдарына арналған тұрақтардың (парковкалардың) қызмет көрсетулері</t>
  </si>
  <si>
    <t>Көлік құралдарына арналған аялдама (тұрақ) қызметтері</t>
  </si>
  <si>
    <t>паркингтің қызмет көрсетуі</t>
  </si>
  <si>
    <t>201 Қ</t>
  </si>
  <si>
    <t>Автокөлікті/арнайы техниканы техникалық қамтамасыз ету бойынша қызмет көрсетулер</t>
  </si>
  <si>
    <t xml:space="preserve">техникалық қызмет жасау, автокөлік құралдарын жөндеу  </t>
  </si>
  <si>
    <t>202 Қ</t>
  </si>
  <si>
    <t xml:space="preserve">автомобиль көлігін сақтандыру бойынша қызмет көрсету </t>
  </si>
  <si>
    <t xml:space="preserve">сақтандыру бойынша қызмет көрсету </t>
  </si>
  <si>
    <t>203 Қ</t>
  </si>
  <si>
    <t xml:space="preserve"> автокөлікті/арнайы техниканы жуу бойынша қызмет көрсету </t>
  </si>
  <si>
    <t xml:space="preserve">автокөлікті/арнайы техниканы жуу бойынша қызмет көрсету </t>
  </si>
  <si>
    <t xml:space="preserve">автокөлікті жуу орындарының қызмет көрсетуі  </t>
  </si>
  <si>
    <t>204 Қ</t>
  </si>
  <si>
    <t xml:space="preserve">персоналды ауысым алдындағы медициналық қарау бойынша қызмет көрсету  </t>
  </si>
  <si>
    <t xml:space="preserve">жүргізушілерге ауысым алдындағы медициналық қарау бойынша қызмет көрсету   </t>
  </si>
  <si>
    <t>205 Қ</t>
  </si>
  <si>
    <t>Үкімет сағаты аясында өтетін ҚР Парламенті Мәжілісінің көрмесіне қатысу, имидждік кәдесыйлар мен полиграфиялық өнімдер әзірлеу, стендтер мен макеттер, бейнеөнімдер т.б. жасау</t>
  </si>
  <si>
    <t xml:space="preserve">аванстық төлем - 30%, соңғы төлем көрсетілген қызметтер актісіне қол қойылған сәттен бастап 15 жұмыс күні ішінде </t>
  </si>
  <si>
    <t>қыркүйек 2017ж.-қыркүйек 2018ж.</t>
  </si>
  <si>
    <t>мамыр-қазан</t>
  </si>
  <si>
    <t>г. Вена Австрия</t>
  </si>
  <si>
    <t>г. Мумбай Индия</t>
  </si>
  <si>
    <t>Степногор қаласы Ақмола облысы  “СГХК” ЖШС –інің кірме жолдары; Жаңатас станциясы Жамбыл облысы, Таукент кенті  ОҚО "СКК" “ЦАПБ” филиалы; Өскемен қаласы ШҚО  “УМЗ” АҚ – ның кірме жолдары</t>
  </si>
  <si>
    <t xml:space="preserve"> Мумбай қаласы Үндістан </t>
  </si>
  <si>
    <t>ежемесячный авансовый платеж 100%</t>
  </si>
  <si>
    <t>авансовый платеж - 50%,  окончательная оплата  в течении 15 рабочих дней с момента подписания акта оказания услуг</t>
  </si>
  <si>
    <t>аванстық төлем 100 %</t>
  </si>
  <si>
    <t xml:space="preserve">аванстық төлем - 30%, соңғы төлем орындалған жұмыстардың актісіне қол қойылған сәттен бастап 30 жұмыс күні ішінде </t>
  </si>
  <si>
    <t xml:space="preserve">аванстық төлемі 30%, аралық ақы төлемі 30%, түпкілікті ақы төлемі 40%, орындалған жұмыстардың актісіне қол қойылған кейін 15 жұмыс күні ішінде </t>
  </si>
  <si>
    <t xml:space="preserve">аванстық төлем 50%, соңғы төлем көрсетілген қызметтер актісіне қол қойылған күнінен бастап 20 жұмыс күні ішінде  </t>
  </si>
  <si>
    <t>аванс төлемі – төлемге арналған түпнұсқасын алғаннан кейін әрбір өтінім бойынша 100%</t>
  </si>
  <si>
    <t>ай сайынғы аванстық төлем 100%</t>
  </si>
  <si>
    <t>аванстық төлем - 30%, соңғы төлем көрсетілген қызметтер актісіне қол қойылған сәттен бастап 15 жұмыс күні ішінде</t>
  </si>
  <si>
    <t>аванстық төлем 30%, аралық төлем 30%, түпкілікті төлем 40%, көрсетілген қызмет актісіне қол қойылған кейін 15 жұмыс  күн ішінде</t>
  </si>
  <si>
    <t>аванстық төлем 50%, соңғы төлем қызметтер актісіне қол қойылған сәттен бастап 15 жұмыс  күн ішінде</t>
  </si>
  <si>
    <t xml:space="preserve">аванстық төлем  - 50%, соңғы төлем көрсетілген қызметтер актісіне қол қойылған күнінен бастап 20 жұмыс күн ішінде </t>
  </si>
  <si>
    <t>Виртуалды өңделген серверді жалға беру қызметі (VPS)</t>
  </si>
  <si>
    <t>авансовый платеж - 0%, оплата в течении 30 рабочих дней с даты подписания акта приема-передачи поставленного товара</t>
  </si>
  <si>
    <t>4_скорректирована</t>
  </si>
  <si>
    <t>70-1 Т</t>
  </si>
  <si>
    <t>3_внесена; 4_18,20,21</t>
  </si>
  <si>
    <t>42-1 Р</t>
  </si>
  <si>
    <t>4_11,14</t>
  </si>
  <si>
    <t>43-1 Р</t>
  </si>
  <si>
    <t>44-1 Р</t>
  </si>
  <si>
    <t>73-3 У</t>
  </si>
  <si>
    <t>2_20,21; 3_11,14,20,21; 4_20,21</t>
  </si>
  <si>
    <t>94-1 У</t>
  </si>
  <si>
    <t>95-1 У</t>
  </si>
  <si>
    <t>96-1 У</t>
  </si>
  <si>
    <t>авансовый платеж - 40%,  окончательная оплата  - 60%  в течении 15 рабочих дней с момента подписания акта оказания услуг</t>
  </si>
  <si>
    <t>4_11,14,15,20,21</t>
  </si>
  <si>
    <t>194-1 У</t>
  </si>
  <si>
    <t xml:space="preserve">проекта по эксплуатации и оформления разрешения на спецводопользования </t>
  </si>
  <si>
    <t>3_внесена; 4_3,4,5,6</t>
  </si>
  <si>
    <t>195-1 У</t>
  </si>
  <si>
    <t xml:space="preserve">Услуги по разработке проекта оценки запасов воды </t>
  </si>
  <si>
    <t>3_внесена; 4_6</t>
  </si>
  <si>
    <t>206 У</t>
  </si>
  <si>
    <t>Услуги по подготовки и изготовлению имиджевой, сувенирной и полиграфической продукции,  фото-видеопродукции, SMM услуги, онлайн трансляция, торжественное открытие, услуги синхоронного перевода, круглый стол, семинар, экскурсии, кофебрейки и др. в рамках проведения Международной специализированной Выставки "Астана Экспо-2017"</t>
  </si>
  <si>
    <t>авансовый платеж 70 % оставшаяся часть в течении 15 рабочих дней с момента подписания акта оказанных услуг</t>
  </si>
  <si>
    <t>4_внесена</t>
  </si>
  <si>
    <t>207 У</t>
  </si>
  <si>
    <t>Услуги по обеспечению доступа к сети Интернет, предоставлению в аренду компьютерного и периферийного оборудования, предоставление в аренду волоконно-оптических линий связи в рамках проведения Международной специализированной выставки «Астана Экспо-2017»</t>
  </si>
  <si>
    <t>208 У</t>
  </si>
  <si>
    <t xml:space="preserve">Услуги по организации и проведению Круглого стола/семинара «Индустрия 4.0» в рамках проведения Международной специализированной выставки «Астана-Экспо 2017» </t>
  </si>
  <si>
    <t>авансовый платеж - 40 % оставшаяся часть в течении 15 рабочих дней с момента подписания акта оказанных услуг</t>
  </si>
  <si>
    <t>209 У</t>
  </si>
  <si>
    <t>Услуги по обеспечению водой  питьевой в комплексе с оборудованием и расходными материалами</t>
  </si>
  <si>
    <t>210 У</t>
  </si>
  <si>
    <t>Услуги по обеспечению входными билетами для посещения  Международной специализированной Выставки "Астана Экспо-2017"</t>
  </si>
  <si>
    <t xml:space="preserve">авансовый платеж - 100%, </t>
  </si>
  <si>
    <t xml:space="preserve">аванстық төлемі - 0%, төлем жеткізілген тауарды қабылдау-тапсыру актісіне қол қойылған күнінен бастап 30 жұмыс күні ішінде </t>
  </si>
  <si>
    <t>4_өзгертілді</t>
  </si>
  <si>
    <t>3_енгізілді; 4_18,20,21</t>
  </si>
  <si>
    <t xml:space="preserve">аванстық төлемі 30%, аралық ақы төлемі 30%, түпкілікті ақы төлемі 40%, орындалған жұмыстардың актісіне акті қол қойылған кейін 15 жұмыс күні ішінде </t>
  </si>
  <si>
    <t>42-1 Ж</t>
  </si>
  <si>
    <t>43-1 Ж</t>
  </si>
  <si>
    <t>44-1 Ж</t>
  </si>
  <si>
    <t xml:space="preserve">аванстық төлем - 0%, төлем көрсетілген қызметтер актісіне қол қойылған сәттен бастап 30 жұмыс күні ішінде </t>
  </si>
  <si>
    <t>73-3 Қ</t>
  </si>
  <si>
    <t>2_20,21; 3_11,14, 20,21; 4_20,21</t>
  </si>
  <si>
    <t>94-1 Қ</t>
  </si>
  <si>
    <t>95-1 Қ</t>
  </si>
  <si>
    <t>96-1 Қ</t>
  </si>
  <si>
    <t>аванстық төлем 40%, түпкілікті төлем 60%,  қызметтер актісіне қол қойылған сәттен бастап 15 жұмыс күн ішінде</t>
  </si>
  <si>
    <t>194-1 Қ</t>
  </si>
  <si>
    <t>Рәсімдеу бойынша қызметтер</t>
  </si>
  <si>
    <t>Техникалық/құқықты белгілеу/рұқсат беру және басқа құжаттарды рәсімдеу/қайта рәсімдеу/әзірлеу/тіркеу/қатысты органдарда/тізімдерде қайта тіркеу бойынша қызметтер</t>
  </si>
  <si>
    <t>Арнайы су қолдануға рұқсатты ресімдеу және пайдалану жөніндегі қызметтері</t>
  </si>
  <si>
    <t>3_енгізілді; 4_3,4,5,6</t>
  </si>
  <si>
    <t>195-1 Қ</t>
  </si>
  <si>
    <t>Су қорын бағалау жобасын әзірлеу қызметтері</t>
  </si>
  <si>
    <t>3_енгізілді; 4_6</t>
  </si>
  <si>
    <t>206 Қ</t>
  </si>
  <si>
    <t>«Астана Экспо-2017» халықаралық мамандандырылған көрмесін өткізу аясында имидждік, кәдесыйлық және полиграфиялық өнімдер, фото-бейне өнімдер, SMM  қызметтер, онлайн тарату, салтанатты ашу, синхронды аударма қызметі, дөңгелек үстел, семинар, экскурсия, кофебрейк т.б. әзірлеу және дайындау бойынша қызметтер</t>
  </si>
  <si>
    <t>Астана  қаласы</t>
  </si>
  <si>
    <t>аванстық төлем - 70 %, қалған бөлігі көрсетілген қызмет актісіне қол қойылған күннен бастап 15 жұмыс күні ішінде</t>
  </si>
  <si>
    <t>4_енгізілді</t>
  </si>
  <si>
    <t>207 Қ</t>
  </si>
  <si>
    <r>
      <rPr>
        <sz val="12"/>
        <color rgb="FF000000"/>
        <rFont val="Garamond"/>
        <family val="1"/>
        <charset val="204"/>
      </rPr>
      <t>«Астана Экспо-2017» мамандандырыл</t>
    </r>
    <r>
      <rPr>
        <sz val="12"/>
        <color rgb="FF000000"/>
        <rFont val="Cambria"/>
        <family val="1"/>
        <charset val="204"/>
      </rPr>
      <t>ғ</t>
    </r>
    <r>
      <rPr>
        <sz val="12"/>
        <color rgb="FF000000"/>
        <rFont val="Garamond"/>
        <family val="1"/>
        <charset val="204"/>
      </rPr>
      <t>ан халы</t>
    </r>
    <r>
      <rPr>
        <sz val="12"/>
        <color rgb="FF000000"/>
        <rFont val="Cambria"/>
        <family val="1"/>
        <charset val="204"/>
      </rPr>
      <t>қ</t>
    </r>
    <r>
      <rPr>
        <sz val="12"/>
        <color rgb="FF000000"/>
        <rFont val="Garamond"/>
        <family val="1"/>
        <charset val="204"/>
      </rPr>
      <t>аралы</t>
    </r>
    <r>
      <rPr>
        <sz val="12"/>
        <color rgb="FF000000"/>
        <rFont val="Cambria"/>
        <family val="1"/>
        <charset val="204"/>
      </rPr>
      <t>қ</t>
    </r>
    <r>
      <rPr>
        <sz val="12"/>
        <color rgb="FF000000"/>
        <rFont val="Garamond"/>
        <family val="1"/>
        <charset val="204"/>
      </rPr>
      <t xml:space="preserve"> к</t>
    </r>
    <r>
      <rPr>
        <sz val="12"/>
        <color rgb="FF000000"/>
        <rFont val="Cambria"/>
        <family val="1"/>
        <charset val="204"/>
      </rPr>
      <t>ө</t>
    </r>
    <r>
      <rPr>
        <sz val="12"/>
        <color rgb="FF000000"/>
        <rFont val="Garamond"/>
        <family val="1"/>
        <charset val="204"/>
      </rPr>
      <t xml:space="preserve">рмені  </t>
    </r>
    <r>
      <rPr>
        <sz val="12"/>
        <color rgb="FF000000"/>
        <rFont val="Cambria"/>
        <family val="1"/>
        <charset val="204"/>
      </rPr>
      <t>ө</t>
    </r>
    <r>
      <rPr>
        <sz val="12"/>
        <color rgb="FF000000"/>
        <rFont val="Garamond"/>
        <family val="1"/>
        <charset val="204"/>
      </rPr>
      <t xml:space="preserve">ткізуге байланысты Интернетке </t>
    </r>
    <r>
      <rPr>
        <sz val="12"/>
        <color rgb="FF000000"/>
        <rFont val="Cambria"/>
        <family val="1"/>
        <charset val="204"/>
      </rPr>
      <t>қ</t>
    </r>
    <r>
      <rPr>
        <sz val="12"/>
        <color rgb="FF000000"/>
        <rFont val="Garamond"/>
        <family val="1"/>
        <charset val="204"/>
      </rPr>
      <t>олжетімділікті, компьютерлік ж</t>
    </r>
    <r>
      <rPr>
        <sz val="12"/>
        <color rgb="FF000000"/>
        <rFont val="Cambria"/>
        <family val="1"/>
        <charset val="204"/>
      </rPr>
      <t>ә</t>
    </r>
    <r>
      <rPr>
        <sz val="12"/>
        <color rgb="FF000000"/>
        <rFont val="Garamond"/>
        <family val="1"/>
        <charset val="204"/>
      </rPr>
      <t>не шеткері жабды</t>
    </r>
    <r>
      <rPr>
        <sz val="12"/>
        <color rgb="FF000000"/>
        <rFont val="Cambria"/>
        <family val="1"/>
        <charset val="204"/>
      </rPr>
      <t>қ</t>
    </r>
    <r>
      <rPr>
        <sz val="12"/>
        <color rgb="FF000000"/>
        <rFont val="Garamond"/>
        <family val="1"/>
        <charset val="204"/>
      </rPr>
      <t>ты жал</t>
    </r>
    <r>
      <rPr>
        <sz val="12"/>
        <color rgb="FF000000"/>
        <rFont val="Cambria"/>
        <family val="1"/>
        <charset val="204"/>
      </rPr>
      <t>ғ</t>
    </r>
    <r>
      <rPr>
        <sz val="12"/>
        <color rgb="FF000000"/>
        <rFont val="Garamond"/>
        <family val="1"/>
        <charset val="204"/>
      </rPr>
      <t xml:space="preserve">а беруді </t>
    </r>
    <r>
      <rPr>
        <sz val="12"/>
        <color rgb="FF000000"/>
        <rFont val="Cambria"/>
        <family val="1"/>
        <charset val="204"/>
      </rPr>
      <t>ұ</t>
    </r>
    <r>
      <rPr>
        <sz val="12"/>
        <color rgb="FF000000"/>
        <rFont val="Garamond"/>
        <family val="1"/>
        <charset val="204"/>
      </rPr>
      <t>сынуды, оптикалы</t>
    </r>
    <r>
      <rPr>
        <sz val="12"/>
        <color rgb="FF000000"/>
        <rFont val="Cambria"/>
        <family val="1"/>
        <charset val="204"/>
      </rPr>
      <t>қ</t>
    </r>
    <r>
      <rPr>
        <sz val="12"/>
        <color rgb="FF000000"/>
        <rFont val="Garamond"/>
        <family val="1"/>
        <charset val="204"/>
      </rPr>
      <t>-талшы</t>
    </r>
    <r>
      <rPr>
        <sz val="12"/>
        <color rgb="FF000000"/>
        <rFont val="Cambria"/>
        <family val="1"/>
        <charset val="204"/>
      </rPr>
      <t>қ</t>
    </r>
    <r>
      <rPr>
        <sz val="12"/>
        <color rgb="FF000000"/>
        <rFont val="Garamond"/>
        <family val="1"/>
        <charset val="204"/>
      </rPr>
      <t>ты желілерді жал</t>
    </r>
    <r>
      <rPr>
        <sz val="12"/>
        <color rgb="FF000000"/>
        <rFont val="Cambria"/>
        <family val="1"/>
        <charset val="204"/>
      </rPr>
      <t>ғ</t>
    </r>
    <r>
      <rPr>
        <sz val="12"/>
        <color rgb="FF000000"/>
        <rFont val="Garamond"/>
        <family val="1"/>
        <charset val="204"/>
      </rPr>
      <t xml:space="preserve">а беруді </t>
    </r>
    <r>
      <rPr>
        <sz val="12"/>
        <color rgb="FF000000"/>
        <rFont val="Cambria"/>
        <family val="1"/>
        <charset val="204"/>
      </rPr>
      <t>ұ</t>
    </r>
    <r>
      <rPr>
        <sz val="12"/>
        <color rgb="FF000000"/>
        <rFont val="Garamond"/>
        <family val="1"/>
        <charset val="204"/>
      </rPr>
      <t xml:space="preserve">сынуды </t>
    </r>
    <r>
      <rPr>
        <sz val="12"/>
        <color rgb="FF000000"/>
        <rFont val="Cambria"/>
        <family val="1"/>
        <charset val="204"/>
      </rPr>
      <t>қ</t>
    </r>
    <r>
      <rPr>
        <sz val="12"/>
        <color rgb="FF000000"/>
        <rFont val="Garamond"/>
        <family val="1"/>
        <charset val="204"/>
      </rPr>
      <t>амтамасыз ету ж</t>
    </r>
    <r>
      <rPr>
        <sz val="12"/>
        <color rgb="FF000000"/>
        <rFont val="Cambria"/>
        <family val="1"/>
        <charset val="204"/>
      </rPr>
      <t>ө</t>
    </r>
    <r>
      <rPr>
        <sz val="12"/>
        <color rgb="FF000000"/>
        <rFont val="Garamond"/>
        <family val="1"/>
        <charset val="204"/>
      </rPr>
      <t xml:space="preserve">ніндегі </t>
    </r>
    <r>
      <rPr>
        <sz val="12"/>
        <color rgb="FF000000"/>
        <rFont val="Cambria"/>
        <family val="1"/>
        <charset val="204"/>
      </rPr>
      <t>қ</t>
    </r>
    <r>
      <rPr>
        <sz val="12"/>
        <color rgb="FF000000"/>
        <rFont val="Garamond"/>
        <family val="1"/>
        <charset val="204"/>
      </rPr>
      <t xml:space="preserve">ызметтер </t>
    </r>
  </si>
  <si>
    <t>аванстық төлем-0%, төлем көрсетілген қызмет актісіне қол қойылғаннан сәттен бастап 20 жұмыс күн ішінде</t>
  </si>
  <si>
    <t>208 Қ</t>
  </si>
  <si>
    <t xml:space="preserve"> «Астана- Экспо 2017» мамандандырылған халықаралық көрмені  өткізу шеңберінде "4.0 өнеркәсібі» дөңгелек үстелді/семинарды ұйымдастыру және өткізу жөніндегі қызметтер </t>
  </si>
  <si>
    <t>аванстық төлем-40%, түпкілікті төлем көрсетілген қызмет актісіне қол қойылғаннан сәттен бастап 15 жұмыс күн ішінде</t>
  </si>
  <si>
    <t>209 Қ</t>
  </si>
  <si>
    <t xml:space="preserve">Жабдық пен шығын материалдарын қоса ауыз суымен қамтамасыз ету жөніндегі қызметтер </t>
  </si>
  <si>
    <t>210 Қ</t>
  </si>
  <si>
    <t xml:space="preserve">"Астана Экспо-2017" халықаралық мамандандырылған көрмеге бару үшін кіру билеттерімен қамтамасыз ету жөніндегі қызметтер </t>
  </si>
  <si>
    <t xml:space="preserve">аванстық төлем-100% </t>
  </si>
  <si>
    <t>Уточненный план закупок товаров, работ и услуг  АО "НАК "Казатомпром" на 2017 год с изменениями и дополнениями</t>
  </si>
  <si>
    <t xml:space="preserve">Казатомөнеркәсіп ҰAK AҚ-ының  тауарлар, жұмыстар мен қызметтерді сатып алудың  өзгерістер және толықтыруларымен бірге 2017 жылға арналған анықталған жоспары  </t>
  </si>
  <si>
    <t>Работы по разработке/корректировке методологических и аналогичных документов</t>
  </si>
  <si>
    <t>2_скорректирована</t>
  </si>
  <si>
    <t>Услуги по обеспечению ответственного хранения подвижных составов - вагонов сопровождения готовой продукции</t>
  </si>
  <si>
    <t>5_скорректирована</t>
  </si>
  <si>
    <t>4-1 Р</t>
  </si>
  <si>
    <t>5_20,21</t>
  </si>
  <si>
    <t>43-2 Р</t>
  </si>
  <si>
    <t>4_11,14; 5_11, 14</t>
  </si>
  <si>
    <t>44-2 Р</t>
  </si>
  <si>
    <t>4_11,14; 5_11,14</t>
  </si>
  <si>
    <t>58 Р</t>
  </si>
  <si>
    <t>09.90.19.000.009.00.0999.000000000000</t>
  </si>
  <si>
    <t>Работы по извлечению техногенных минеральных образований</t>
  </si>
  <si>
    <t>Извлечение техногенных минеральных образований из склада редкоземельных металлов в промышленной зоне г. Актау, Мангистауская область</t>
  </si>
  <si>
    <t>г. Актау Мангистауская область</t>
  </si>
  <si>
    <t>авансовый платеж - 0%, оплата в течении 15 рабочих дней с момента подписания акта выполненных работ</t>
  </si>
  <si>
    <t>5_внесена</t>
  </si>
  <si>
    <t>5_өзгертілді</t>
  </si>
  <si>
    <t>4-1 Ж</t>
  </si>
  <si>
    <t>43-2 Ж</t>
  </si>
  <si>
    <t>44-2 Ж</t>
  </si>
  <si>
    <t>58 Ж</t>
  </si>
  <si>
    <t>Техногендік минералдық түзілімдерді бөліп алу жөніндегі жұмыстар</t>
  </si>
  <si>
    <r>
      <t>Техногендік минералдық түзілімдерді бөліп алу жөніндегі жұмыстар</t>
    </r>
    <r>
      <rPr>
        <sz val="10"/>
        <color rgb="FF1F497D"/>
        <rFont val="Times New Roman"/>
        <family val="1"/>
        <charset val="204"/>
      </rPr>
      <t xml:space="preserve"> </t>
    </r>
  </si>
  <si>
    <t xml:space="preserve">Маңғыстау облысының Актау қаласындағы өнеркәсіптік аймағындағы сирек кездесетін металдар қоймасынан техногендік минералдық түзілімдерді бөліп алу </t>
  </si>
  <si>
    <t>Ақтау қаласы Манғыстау облысы</t>
  </si>
  <si>
    <t xml:space="preserve">аванстық төлем-0%, төлем орындалған жұмыстардың актісіне қол қойылған сәтінен бастап 15  жұмыс күні ішінде төлеу </t>
  </si>
  <si>
    <t>5_енгізілді</t>
  </si>
  <si>
    <t>4-2 У</t>
  </si>
  <si>
    <t>3_6,11,12,14,15; 5_20,21</t>
  </si>
  <si>
    <t>24-1 У</t>
  </si>
  <si>
    <t xml:space="preserve">с учетом НДС по законодательству РК; 5_11,14 </t>
  </si>
  <si>
    <t>25-1 У</t>
  </si>
  <si>
    <t>26-1 У</t>
  </si>
  <si>
    <t>27-1 У</t>
  </si>
  <si>
    <t>28-1 У</t>
  </si>
  <si>
    <t xml:space="preserve">НДС не облагается; 5_исключена </t>
  </si>
  <si>
    <t>35-1 У</t>
  </si>
  <si>
    <t>сентябрь 2017г.- август 2018г.</t>
  </si>
  <si>
    <t>НДС не облагается; 5_11,14,20,21</t>
  </si>
  <si>
    <t>94-2 У</t>
  </si>
  <si>
    <t xml:space="preserve">Информационное сопровождение Базы знаний АО «НАК «Казатомпром» </t>
  </si>
  <si>
    <t>4_11,14; 5_6,11,14,20,21</t>
  </si>
  <si>
    <t>95-2 У</t>
  </si>
  <si>
    <t>4_11,14; 5_11,14,20,21</t>
  </si>
  <si>
    <t>104-1 У</t>
  </si>
  <si>
    <t xml:space="preserve">НДС не облагается; 5_12 </t>
  </si>
  <si>
    <t>123-1 У</t>
  </si>
  <si>
    <t xml:space="preserve">НДС не облагается; 5_11 </t>
  </si>
  <si>
    <t>163-2 У</t>
  </si>
  <si>
    <t xml:space="preserve">июнь 2017г.-июнь 2018г. </t>
  </si>
  <si>
    <t xml:space="preserve">1_внесена; 3_11,14,15,20,21; 5_11,14 </t>
  </si>
  <si>
    <t>166-2 У</t>
  </si>
  <si>
    <t xml:space="preserve">1_внесена; 3_11,14; 5_11,14 </t>
  </si>
  <si>
    <t>170-3 У</t>
  </si>
  <si>
    <t xml:space="preserve">1_внесена; 2_11,14; 3_11,14; 5_11,14 </t>
  </si>
  <si>
    <t>175-1 У</t>
  </si>
  <si>
    <t>2_внесена, НДС не облагается; 5_20,21</t>
  </si>
  <si>
    <t>197-1 У</t>
  </si>
  <si>
    <t>Услуги по независимой оценке рыночной стоимости активов, числящихся на балансе АО «НАК «Казатомпром» на месторождении Уванас (контракт на добычу подземных вод рег.№ 2799-ТПИ от 30.09.2008</t>
  </si>
  <si>
    <t>211 У</t>
  </si>
  <si>
    <t>Определение рыночной стоимости активов, числящихся на балансе АО «НАК «Казатомпром» на участке Центральный месторождения Мынкудук (контракт на проведение разведки и добычи урана,рег. № 1796 от 08 июля 2005 года.)</t>
  </si>
  <si>
    <t>212 У</t>
  </si>
  <si>
    <t>Определение рыночной стоимости активов, числящихся на балансе АО «НАК «Казатомпром» на месторождении Жалпак (контракт на разведку урана, рег. № 3610-тпи от 31 мая 2010 года), а также результатов геологоразведочных работ и незавершенного строительства на месторождении урана Жалпак.</t>
  </si>
  <si>
    <t>213 У</t>
  </si>
  <si>
    <t xml:space="preserve">68.31.16.200.000.00.0777.000000000000 </t>
  </si>
  <si>
    <t>Услуги по оценке  имущества</t>
  </si>
  <si>
    <t>214 У</t>
  </si>
  <si>
    <t>Оценка имущества построенного объекта   «Строительство 2-х цепной ЛЭП-110 кВ протяженностью 200 метров, с 2-х трансформаторной подстанцией П/СТ-110/6 кВ с КРУН-6 кВ на 20 ячеек отходящих линии для электроснабжения рудника «Южный Карамурун».</t>
  </si>
  <si>
    <t xml:space="preserve"> август</t>
  </si>
  <si>
    <t>215 У</t>
  </si>
  <si>
    <t>Услуги по организации конференций и семинаров по Программе Трансформации АО "НАК "Казатомпром"</t>
  </si>
  <si>
    <t>216 У</t>
  </si>
  <si>
    <t>Услуги по организации и проведению приветственного мероприятия  в рамках 44-го ежегодного собрания участников WNFM</t>
  </si>
  <si>
    <t>5_внесена  НДС не облагается;</t>
  </si>
  <si>
    <t xml:space="preserve">Оценка «Рабочего проекта ликвидации с рекультивацией, выведенного из эксплуатации корпуса УППР (Участок переработки продуктивных растворов) ПВ-19 рудника Восточный Мынкудук месторождения Мынкудук»  </t>
  </si>
  <si>
    <t>4-2 Қ</t>
  </si>
  <si>
    <t>24-1 Қ</t>
  </si>
  <si>
    <t>ҚҚС-ты ескере отырып ҚР заңнамасы бойынша; 5_11,14</t>
  </si>
  <si>
    <t>25-1 Қ</t>
  </si>
  <si>
    <t>26-1 Қ</t>
  </si>
  <si>
    <t>27-1 Қ</t>
  </si>
  <si>
    <t>28-1 Қ</t>
  </si>
  <si>
    <t>ҚҚС салынбайды; 5_алынып тасталды</t>
  </si>
  <si>
    <t>35-1 Қ</t>
  </si>
  <si>
    <t>қыркүйек 2017ж.-тамыз 2018ж.</t>
  </si>
  <si>
    <t>ҚҚС салынбайды; 5_11,14,20,21</t>
  </si>
  <si>
    <t>94-2 Қ</t>
  </si>
  <si>
    <t xml:space="preserve">"Қазатомөнеркәсіп" ҰАК" АҚ білім базасын ақпараттық ілестіру. </t>
  </si>
  <si>
    <t>95-2 Қ</t>
  </si>
  <si>
    <t>104-1 Қ</t>
  </si>
  <si>
    <t>Будапешт  қаласы Венгрия</t>
  </si>
  <si>
    <t>ҚҚС салынбайды; 5_12</t>
  </si>
  <si>
    <t>123-1 Қ</t>
  </si>
  <si>
    <t>маусым 2017ж.-май 2018ж.</t>
  </si>
  <si>
    <t>ҚҚС салынбайды; 5_11</t>
  </si>
  <si>
    <t>163-2 Қ</t>
  </si>
  <si>
    <t xml:space="preserve">1_енгізілді; 3_11,14,15,20,21; 5_11,14 </t>
  </si>
  <si>
    <t>166-2 Қ</t>
  </si>
  <si>
    <t>1_енгізілді; 3_11,14; 5_11,14</t>
  </si>
  <si>
    <t>1_енгізілді; 2_11,14; 3_11,14; 5_11,14</t>
  </si>
  <si>
    <t>170-3 Қ</t>
  </si>
  <si>
    <t>175-1 Қ</t>
  </si>
  <si>
    <t>2_енгізілді; ҚҚС салынбайды; 5_20,21</t>
  </si>
  <si>
    <t>197-1 Қ</t>
  </si>
  <si>
    <t>Уванас кен орнында (жерасты суларды өңдіруге арналған 2008 жылғы 30 қыркүйектегі тірк.№ 2799-ТПИ кеклісімшарты) ««Қазатомөнеркәсіп» ҰАК» АҚ теңгерімінде тұрған активтердің нарықтық құнын тәуелсіз бағалау жөніндегі қызметтер</t>
  </si>
  <si>
    <t>211 Қ</t>
  </si>
  <si>
    <t xml:space="preserve">Мыңқұдық кен орнының Орталық учаскесінде (уран барлауды және өңдіруді жүргізуге арналған 2005 жылғы 08 шілдедегі тірк. № 1796 келісімшарты) «Қазатомөнеркәсіп» ҰАК» АҚ теңгерімінде тұрған активтердің нарықтық құнын анықтау </t>
  </si>
  <si>
    <t>212 Қ</t>
  </si>
  <si>
    <t>Жалпақ кен орнында (уран барлауға арналған 2010 жылғы 31 мамырдағы тірк. № 3610-тпи келісімшарты) «Қазатомөнеркәсіп» ҰАК» АҚ теңгерімінде тұрған активтердің нарықтық құнын, сондай-ақ Жалпақ кен орнындағы геологиялық-барлау жұмыстарының және аяқталмаған құрылыстың нәтижелерін анықтау</t>
  </si>
  <si>
    <t>213 Қ</t>
  </si>
  <si>
    <t>Мыңқұдық кен орнының Шығыс Мыңқұдық кеніші ЖШ-19 ӨЕҚУ (Өнімді еретінділерді қайта өңдеу учаскесі)  пайдаланудан шығарылған корпусын игеру/жою және жерді қалпына келтіре отырып жұмыс жобасын бағалау</t>
  </si>
  <si>
    <t>214 Қ</t>
  </si>
  <si>
    <t>Салынған "Оңтүстік Қарамұрын" кенішін электрмен қамтамасыз ету үшін 20 ұяшықты  6кв- СЖТҚ-мен Қ/С110/6 кВ-мен ЭБЖ-110 кВ"  объектісінің мүлігін бағалау</t>
  </si>
  <si>
    <t>қыркүйек- қазан</t>
  </si>
  <si>
    <t>215 Қ</t>
  </si>
  <si>
    <t xml:space="preserve"> Конференцияларды/семинарларды/форумдарды/конкурстарды/корпоративтік/спорттық/мәдени/мерекелерді және ұқсас іс-шараларды  ұйымдастыру/өткізу жөніндегі қызметтер </t>
  </si>
  <si>
    <t xml:space="preserve"> "Қазатомөнеркәсіп" ҰАК" АҚ Трансформация бағдарламасы бойынша конференциялар мен семинарларды ұйымдастыру жөніндегі қызметтер </t>
  </si>
  <si>
    <t>тамыз 2017г.-тамыз 2018г.</t>
  </si>
  <si>
    <t>216 Қ</t>
  </si>
  <si>
    <t>44-ші жылдық WNFM  қатысушылардың  құттықтау шараларын ұйымдастыру және өткізу жөніндегі қызметтер</t>
  </si>
  <si>
    <t>5_енгізілді ҚҚС салынбайды;</t>
  </si>
  <si>
    <t>15.06.2017г.</t>
  </si>
  <si>
    <t>с изменениями и дополнениями: Приказ №23 от 06.02.2017г.; Приказ №52 от 13.03.2017г.; Приказ №81 от 27.04.2017г.; Приказ №85 от 02.05.2017г.; Приказ №107 от 26.05.2017г.;  Приказ №128 от 15.06.2017г.;</t>
  </si>
  <si>
    <t>өзгерістер мен толықтырулар:  06.02.2017 ж. №23 бұйрығы; 13.03.2017 ж. №52 бұйрығы; 27.04.2017 ж. №81 бұйрығы; 02.05.2017 ж.  №85 бұйрығы; 26.05.2017 ж.  №107 бұйрығы; 15.06.2017 ж.  №128 бұйрығы;</t>
  </si>
  <si>
    <t>71 Т</t>
  </si>
  <si>
    <t>13.93.13.000.002.00.0796.000000000049</t>
  </si>
  <si>
    <t>тафтинговый, из синтетических нитей, с рельефным ворсом, размер 200*300 см</t>
  </si>
  <si>
    <t>Ковер напольный, детский. Акрил/вискоза. Толщина ковра 11 мм. Производство Турция.</t>
  </si>
  <si>
    <t>г. Астана Алматинский р-н  ул. Каркабат 15</t>
  </si>
  <si>
    <t>авансовый платеж - 50%, окончательная оплата в течении 20 рабочих дней с момента подписания акта приема - передачи поставленных товаров</t>
  </si>
  <si>
    <t>6_внесена</t>
  </si>
  <si>
    <t>72 Т</t>
  </si>
  <si>
    <t>13.92.24.991.000.00.0796.000000000024</t>
  </si>
  <si>
    <t>Одеяло</t>
  </si>
  <si>
    <t>стеганое, с верхом из хлопчатобумажных тканей, синтетическое, детское, размер 100*140 см, СТ РК 1017-2000</t>
  </si>
  <si>
    <t xml:space="preserve">Одеяло, хлопок 100%, тик. Стеганное, всесезонное, гипоаллергенное,гигроскопический наполнитель, высокоизвитое силиконизированное волокно, размер 100*140 см. </t>
  </si>
  <si>
    <t>73 Т</t>
  </si>
  <si>
    <t>13.92.24.992.000.01.0796.000000000009</t>
  </si>
  <si>
    <t>Подушка</t>
  </si>
  <si>
    <t>спальная, с верхом из хлопчатобумажных тканей, синтетический наполнитель, размер 40*60 см</t>
  </si>
  <si>
    <t>Подушка верх 100% хлопок, стеганная. Наполнитель-искусственный лебяжий пух. Размер 40*60 см</t>
  </si>
  <si>
    <t>74 Т</t>
  </si>
  <si>
    <t>13.92.12.530.002.00.0839.000000000000</t>
  </si>
  <si>
    <t>Комплект постельного белья</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</si>
  <si>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</si>
  <si>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Комплект постельного белья-детский, хлопок 100%, бязь 120гр. Состоит из: Пододеяльник -1 шт, размер 115*145 см, простыня-1 шт., размер 100*150 см, наволочки -2 шт, размер 40*60</t>
  </si>
  <si>
    <t>комплект</t>
  </si>
  <si>
    <t>75 Т</t>
  </si>
  <si>
    <t>13.92.14.300.006.01.0796.000000000006</t>
  </si>
  <si>
    <t>Полотенце</t>
  </si>
  <si>
    <t>туалетное, из махровой ткани, размер 30*50 см, ГОСТ 11027-80</t>
  </si>
  <si>
    <t>Полотенце махровое, однотонное размер 30*50 см.</t>
  </si>
  <si>
    <t>76 Т</t>
  </si>
  <si>
    <t>13.92.14.300.006.01.0796.000000000007</t>
  </si>
  <si>
    <t>туалетное, из махровой ткани, размер 50*70 см, ГОСТ 11027-80</t>
  </si>
  <si>
    <t>Полотенце махровое, однотонное размер  50*70.</t>
  </si>
  <si>
    <t>77 Т</t>
  </si>
  <si>
    <t>31.03.12.900.000.00.0796.000000000008</t>
  </si>
  <si>
    <t>Матрац</t>
  </si>
  <si>
    <t>с наполнителем ватным, размер 0,7*140 см</t>
  </si>
  <si>
    <t>Матрац с ватным наполнителем, стеганный, хлопок 100%, высота 7 см, размер 70*140 см</t>
  </si>
  <si>
    <t>78 Т</t>
  </si>
  <si>
    <t>13.92.15.500.003.00.0055.000000000004</t>
  </si>
  <si>
    <t>Жалюзи</t>
  </si>
  <si>
    <t>из шелка, вертикальные</t>
  </si>
  <si>
    <t>Жалюзи материал-шелк, пылеотталкивающий, антистатический. Ширина ламели 89 мм.</t>
  </si>
  <si>
    <t>055</t>
  </si>
  <si>
    <t>Метр квадратный</t>
  </si>
  <si>
    <t>79 Т</t>
  </si>
  <si>
    <t>13.92.16.900.001.01.0796.000000000004</t>
  </si>
  <si>
    <t>Покрывало</t>
  </si>
  <si>
    <t>спальное, из хлопка, размер 100*150 см</t>
  </si>
  <si>
    <t>Покрывало гобелен. Хлопок 100%. Плотность 160 гр.</t>
  </si>
  <si>
    <t>6_скорректирована</t>
  </si>
  <si>
    <t>38-2 Р</t>
  </si>
  <si>
    <t>июнь 2017г.-март 2018г.</t>
  </si>
  <si>
    <t>2_11,14; 6_14</t>
  </si>
  <si>
    <t>15-2 У</t>
  </si>
  <si>
    <t>1_20,21; 6_11,14,20,21</t>
  </si>
  <si>
    <t>16-1 У</t>
  </si>
  <si>
    <t>6_11,14</t>
  </si>
  <si>
    <t>17-1 У</t>
  </si>
  <si>
    <t>18-1 У</t>
  </si>
  <si>
    <t>37-2 У</t>
  </si>
  <si>
    <t>НДС не облагается; 2_11,14, 20,21; 6_11,14,20,21</t>
  </si>
  <si>
    <t>38-2 У</t>
  </si>
  <si>
    <t>39-2 У</t>
  </si>
  <si>
    <t>89-2 У</t>
  </si>
  <si>
    <t>Консультационные услуги по внедрению целевой модели по управлению комплексной безопасностью посредством создания EHS-Центра</t>
  </si>
  <si>
    <t>2_7,11,14; 6_6,7,11,14,15,22</t>
  </si>
  <si>
    <t>91-3 У</t>
  </si>
  <si>
    <t>2_11,14,15,20,21; 3_6,7,8,11,22; 6_11,14</t>
  </si>
  <si>
    <t>98-1 У</t>
  </si>
  <si>
    <t xml:space="preserve">НДС не облагается; 6_14 </t>
  </si>
  <si>
    <t>140-1 У</t>
  </si>
  <si>
    <t>6_20,21</t>
  </si>
  <si>
    <t>6_исключена</t>
  </si>
  <si>
    <t>149-2 У</t>
  </si>
  <si>
    <t>3_11,14; 6_11,14</t>
  </si>
  <si>
    <t>156-1 У</t>
  </si>
  <si>
    <t>165-1 У</t>
  </si>
  <si>
    <t xml:space="preserve">1_внесена; 6_11 </t>
  </si>
  <si>
    <t>3_внесена; 5_6,11,12,14; 6_исключена</t>
  </si>
  <si>
    <t>206-1 У</t>
  </si>
  <si>
    <t>4_внесена; 6_20,21</t>
  </si>
  <si>
    <t>208-1 У</t>
  </si>
  <si>
    <t>июнь-сентябрь</t>
  </si>
  <si>
    <t>авансовый платеж - 0 %, оплата в течении 14рабочих дней с момента подписания акта оказанных услуг</t>
  </si>
  <si>
    <t>4_внесена; 6_7,11,14,15</t>
  </si>
  <si>
    <t>217 У</t>
  </si>
  <si>
    <t>Услуги по охране Павильона ЕХРО-2017 г.Астана</t>
  </si>
  <si>
    <t>авансовый платеж - 0% оплата в течении 15 рабочих дней с момента подписания акта оказанных услуг</t>
  </si>
  <si>
    <t>тафтинг, синтетика жібінен, рельефтік жүнімен, көлемі 200*300 см</t>
  </si>
  <si>
    <t xml:space="preserve">полға арналған кілем, балалар үшін.  Акрил/вискоза. Кілемнің қалындығы 11 мм. Түркияда шығарылған.  </t>
  </si>
  <si>
    <t>Астана қаласы Алматы ауданы Қарқабат көшесі 15</t>
  </si>
  <si>
    <t xml:space="preserve">аванстық төлем - 50%, соңғы төлем жеткізілген тауарлардың қабылдау-табыстау актісіне қол қойылған сәтінен бастап 20 жұмыс күні ішінде </t>
  </si>
  <si>
    <t>6_енгізілді</t>
  </si>
  <si>
    <t>көрпе</t>
  </si>
  <si>
    <t>сырылған, беті мақта матасынан, синтетикалық, балар үшін, көлемі  100*140 см, СТ РК 1017-2000</t>
  </si>
  <si>
    <t xml:space="preserve">Қөрпе,  100% мақта, тик. Сырылған, мерзімдік, гопиаллергендік, гигроскопиямен тығыздалған,   жоғары иірленген силикондандырылған жіп, көлемі   100*140 см. </t>
  </si>
  <si>
    <t>Астана қаласы Алматы ауданы Қарқабат көшесі 16</t>
  </si>
  <si>
    <t>жастық</t>
  </si>
  <si>
    <t>төсек жастығы беті мақта матасынан, синтетикамен тығыздалған, көлемі 40*60 см</t>
  </si>
  <si>
    <t>Жастық, беті 100% мақта, сырылған. Тығыздағышы - жасанды аққу жүн. Көлемі  40*60 см</t>
  </si>
  <si>
    <t>Астана қаласы Алматы ауданы Қарқабат көшесі 17</t>
  </si>
  <si>
    <t xml:space="preserve">төсек-орын тысы жиынтығы </t>
  </si>
  <si>
    <t>мақтадан, бір орынға арналған, бір көрме тысынан, бір ақжаймадан, бір жастық тысынан, іиіру тығыздығы өте жоғары (130-280 жіп/см), ГОСТ 31307-2005</t>
  </si>
  <si>
    <t>Төсек-орын тысы жиынтығы - балаларға арналған,  100% мақта, бязь 120гр. құрамындаз: көрпе тысы - 1 дана, көлемі 115*145 см, ақжайма - 1 дана, көлемі  100*150 см, жастық тысы - 2 дана, көлемі 40*60</t>
  </si>
  <si>
    <t>Астана қаласы Алматы ауданы Қарқабат көшесі 18</t>
  </si>
  <si>
    <t>сүлгі</t>
  </si>
  <si>
    <t>сулық, түкті матадан, көлемі  30*50 см, ГОСТ 11027-80</t>
  </si>
  <si>
    <t>түкті сүлгі, бір түсті, көлемі  30*50 см.</t>
  </si>
  <si>
    <t>Астана қаласы Алматы ауданы Қарқабат көшесі 19</t>
  </si>
  <si>
    <t>сулық, түкті матадан, көлемі  50*70 см, ГОСТ 11027-80</t>
  </si>
  <si>
    <t>түкті сүлгі, бір түсті, көлемі    50*70.</t>
  </si>
  <si>
    <t>Астана қаласы Алматы ауданы Қарқабат көшесі 20</t>
  </si>
  <si>
    <t>мақтамен тығыздалған, көлемі 0,7*140 см</t>
  </si>
  <si>
    <t>Матрац мақтамен тығыздалған, сырылған,    100% мақта, биіктігі  7 см, көлемі 70*140 см</t>
  </si>
  <si>
    <t>Астана қаласы Алматы ауданы Қарқабат көшесі 21</t>
  </si>
  <si>
    <t>Жалюздер</t>
  </si>
  <si>
    <t>жібектен, сатылас</t>
  </si>
  <si>
    <t>Жалюздер материалы жібек, шаң  тартпайтын, антистатикалық,. Ламели еңі 89 мм.</t>
  </si>
  <si>
    <t>Астана қаласы Алматы ауданы Қарқабат көшесі 22</t>
  </si>
  <si>
    <t>шаршы метр</t>
  </si>
  <si>
    <t>төсек жапқыш</t>
  </si>
  <si>
    <t>төсек жапқыш, мақтадан, көлемі 100*150 см</t>
  </si>
  <si>
    <t>төсек жапқыш гобелен.   100% мақта. Тығыздылығы 160 гр.</t>
  </si>
  <si>
    <t>Астана қаласы Алматы ауданы Қарқабат көшесі 23</t>
  </si>
  <si>
    <t xml:space="preserve">аванстық төлем - 0%, 1-ші төлем 10%, 2-ші төлем 60%, 3-ші төлем 30%, орындалған жұмыстардың актісіне қол қойылған сәттен бастап 15 жұмыс күні ішінде төлеу </t>
  </si>
  <si>
    <t>6_өзгертілді</t>
  </si>
  <si>
    <t>38-2 Ж</t>
  </si>
  <si>
    <t>маусым 2017ж.-наурыз 2018ж.</t>
  </si>
  <si>
    <t>15-2 Қ</t>
  </si>
  <si>
    <t>16-1 Қ</t>
  </si>
  <si>
    <t>17-1 Қ</t>
  </si>
  <si>
    <t>18-1 Қ</t>
  </si>
  <si>
    <t>37-2 Қ</t>
  </si>
  <si>
    <t>ҚҚС салынбайды; 2_11,14, 20,21; 6_11,14,20,21</t>
  </si>
  <si>
    <t>38-2 Қ</t>
  </si>
  <si>
    <t>39-2 Қ</t>
  </si>
  <si>
    <t>89-2 Қ</t>
  </si>
  <si>
    <t>EHS-Орталығын құру арқылы кешендік қауіпсіздікті басқару бойынша мақсаттық моделін енгізу жөніндегі консультациялық қызметтер</t>
  </si>
  <si>
    <t>91-3 Қ</t>
  </si>
  <si>
    <t>98-1 Қ</t>
  </si>
  <si>
    <t>ҚҚС салынбайды; 6_14</t>
  </si>
  <si>
    <t>85.59.13.335.001.00.0777.000000000000</t>
  </si>
  <si>
    <t>140-1 Қ</t>
  </si>
  <si>
    <t>6_алынып тасталды</t>
  </si>
  <si>
    <t>149-2 Қ</t>
  </si>
  <si>
    <t>156-1 Қ</t>
  </si>
  <si>
    <t>165-1 Қ</t>
  </si>
  <si>
    <t>1_енгізілді; 6_11</t>
  </si>
  <si>
    <t>3_енгізілді; 5_6,11,12,14; 6_алынып тасталды</t>
  </si>
  <si>
    <t>206-1 Қ</t>
  </si>
  <si>
    <t>4_енгізілді; 6_20,21</t>
  </si>
  <si>
    <t>208-1 Қ</t>
  </si>
  <si>
    <t>маусым-қыркүйек</t>
  </si>
  <si>
    <t>аванстық төлем-0%, төлем көрсетілген қызмет актісіне қол қойылғаннан сәттен бастап 14 жұмыс күн ішінде</t>
  </si>
  <si>
    <t>4_енгізілді; 6_7,11,14,15</t>
  </si>
  <si>
    <t>217 Қ</t>
  </si>
  <si>
    <t>Астана қаласындағы ЕХРО-2017 павильоның күзету қызметі</t>
  </si>
  <si>
    <t xml:space="preserve">БК </t>
  </si>
  <si>
    <t xml:space="preserve">Астана  қаласы </t>
  </si>
  <si>
    <t xml:space="preserve">аванстық төлем - 0%,  төлем орындалған қызметтердің актісіне қол қойылған сәттен бастап 15 жұмыс күні ішінде </t>
  </si>
  <si>
    <t>июль 2017г-июнь 2018г.</t>
  </si>
  <si>
    <t>октябрь 2017г.-апрель 2018г.</t>
  </si>
  <si>
    <t>қазан 2017ж.-сәуір 2018ж.</t>
  </si>
  <si>
    <t>авансовый платеж за I квартал в размере 30% от общей стоимости Договора, в течении 15 рабочих дней с момента подписания Договора. Оплата за II, III, IV кварталы в сумме равной 70% от фактически оказанных услуг за II, III, IV кварталы, в течении 15 рабочих дней с момента подписания соответствующих актов оказанных услуг.</t>
  </si>
  <si>
    <t>15.06.2017ж.</t>
  </si>
  <si>
    <t xml:space="preserve">Ковер </t>
  </si>
  <si>
    <t xml:space="preserve">Кілем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</si>
</sst>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0000"/>
    <numFmt numFmtId="166" formatCode="dd/mm/yy;@"/>
    <numFmt numFmtId="167" formatCode="#,##0.0"/>
    <numFmt numFmtId="168" formatCode="0.0"/>
  </numFmts>
  <fonts count="21" x14ac:knownFonts="1">
    <font>
      <sz val="11"/>
      <color theme="1"/>
      <name val="Calibri"/>
      <family val="2"/>
      <charset val="204"/>
      <scheme val="minor"/>
    </font>
    <font>
      <sz val="10"/>
      <name val="Arial Cyr"/>
      <charset val="204"/>
    </font>
    <font>
      <sz val="10"/>
      <name val="Times New Roman"/>
      <family val="1"/>
      <charset val="204"/>
    </font>
    <font>
      <b/>
      <sz val="10"/>
      <name val="Times New Roman"/>
      <family val="1"/>
      <charset val="204"/>
    </font>
    <font>
      <sz val="10"/>
      <name val="Arial"/>
      <family val="2"/>
      <charset val="204"/>
    </font>
    <font>
      <sz val="12"/>
      <name val="Times New Roman"/>
      <family val="1"/>
      <charset val="204"/>
    </font>
    <font>
      <b/>
      <sz val="14"/>
      <name val="Times New Roman"/>
      <family val="1"/>
      <charset val="204"/>
    </font>
    <font>
      <sz val="11"/>
      <name val="Times New Roman"/>
      <family val="1"/>
      <charset val="204"/>
    </font>
    <font>
      <b/>
      <i/>
      <sz val="14"/>
      <name val="Times New Roman"/>
      <family val="1"/>
      <charset val="204"/>
    </font>
    <font>
      <sz val="11"/>
      <name val="Calibri"/>
      <family val="2"/>
      <charset val="204"/>
      <scheme val="minor"/>
    </font>
    <font>
      <vertAlign val="superscript"/>
      <sz val="10"/>
      <name val="Times New Roman"/>
      <family val="1"/>
      <charset val="204"/>
    </font>
    <font>
      <sz val="10"/>
      <color theme="1"/>
      <name val="Times New Roman"/>
      <family val="1"/>
      <charset val="204"/>
    </font>
    <font>
      <sz val="10"/>
      <name val="Calibri"/>
      <family val="2"/>
      <charset val="204"/>
      <scheme val="minor"/>
    </font>
    <font>
      <sz val="11"/>
      <color theme="1"/>
      <name val="Calibri"/>
      <family val="2"/>
      <charset val="204"/>
      <scheme val="minor"/>
    </font>
    <font>
      <b/>
      <sz val="11"/>
      <name val="Calibri"/>
      <family val="2"/>
      <charset val="204"/>
      <scheme val="minor"/>
    </font>
    <font>
      <sz val="10"/>
      <color rgb="FF333333"/>
      <name val="Times New Roman"/>
      <family val="1"/>
      <charset val="204"/>
    </font>
    <font>
      <sz val="10"/>
      <color rgb="FF000000"/>
      <name val="Times New Roman"/>
      <family val="1"/>
      <charset val="204"/>
    </font>
    <font>
      <sz val="12"/>
      <color rgb="FF000000"/>
      <name val="Cambria"/>
      <family val="1"/>
      <charset val="204"/>
    </font>
    <font>
      <sz val="12"/>
      <color rgb="FF000000"/>
      <name val="Times New Roman"/>
      <family val="1"/>
      <charset val="204"/>
    </font>
    <font>
      <sz val="12"/>
      <color rgb="FF000000"/>
      <name val="Garamond"/>
      <family val="1"/>
      <charset val="204"/>
    </font>
    <font>
      <sz val="10"/>
      <color rgb="FF1F497D"/>
      <name val="Times New Roman"/>
      <family val="1"/>
      <charset val="204"/>
    </font>
  </fonts>
  <fills count="3">
    <fill>
      <patternFill patternType="none"/>
    </fill>
    <fill>
      <patternFill patternType="gray125"/>
    </fill>
    <fill>
      <patternFill patternType="solid">
        <fgColor theme="0"/>
        <bgColor indexed="64"/>
      </patternFill>
    </fill>
  </fills>
  <borders count="3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7">
    <xf numFmtId="0" fontId="0" fillId="0" borderId="0"/>
    <xf numFmtId="0" fontId="1" fillId="0" borderId="0"/>
    <xf numFmtId="0" fontId="4" fillId="0" borderId="0"/>
    <xf numFmtId="0" fontId="1" fillId="0" borderId="0"/>
    <xf numFmtId="0" fontId="1" fillId="0" borderId="0"/>
    <xf numFmtId="0" fontId="4" fillId="0" borderId="0"/>
    <xf numFmtId="9" fontId="13" fillId="0" borderId="0" applyFont="0" applyFill="0" applyBorder="0" applyAlignment="0" applyProtection="0"/>
  </cellStyleXfs>
  <cellXfs count="336">
    <xf numFmtId="0" fontId="0" fillId="0" borderId="0" xfId="0"/>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49" fontId="3" fillId="0" borderId="2" xfId="2" applyNumberFormat="1" applyFont="1" applyFill="1" applyBorder="1" applyAlignment="1">
      <alignment horizontal="center" vertical="center" wrapText="1"/>
    </xf>
    <xf numFmtId="0" fontId="3" fillId="0" borderId="2" xfId="0" applyFont="1" applyFill="1" applyBorder="1" applyAlignment="1">
      <alignment vertical="center" wrapText="1"/>
    </xf>
    <xf numFmtId="1" fontId="3" fillId="0" borderId="2" xfId="1" applyNumberFormat="1" applyFont="1" applyFill="1" applyBorder="1" applyAlignment="1">
      <alignment horizontal="center" vertical="center"/>
    </xf>
    <xf numFmtId="2" fontId="3" fillId="0" borderId="2" xfId="1"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2" xfId="0" applyFont="1" applyFill="1" applyBorder="1" applyAlignment="1">
      <alignment horizontal="center" vertical="center" wrapText="1"/>
    </xf>
    <xf numFmtId="4" fontId="3" fillId="0" borderId="2" xfId="1" applyNumberFormat="1" applyFont="1" applyFill="1" applyBorder="1" applyAlignment="1">
      <alignment horizontal="right" vertical="center" wrapText="1"/>
    </xf>
    <xf numFmtId="0" fontId="3" fillId="0" borderId="3" xfId="0" applyFont="1" applyFill="1" applyBorder="1"/>
    <xf numFmtId="0" fontId="2"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2" fillId="0" borderId="0" xfId="1" applyFont="1" applyFill="1" applyBorder="1" applyAlignment="1">
      <alignment horizontal="left"/>
    </xf>
    <xf numFmtId="0" fontId="2" fillId="0" borderId="0" xfId="1" applyFont="1" applyFill="1"/>
    <xf numFmtId="0" fontId="2" fillId="0" borderId="0" xfId="1" applyFont="1" applyFill="1" applyBorder="1" applyAlignment="1"/>
    <xf numFmtId="0" fontId="2" fillId="0" borderId="0" xfId="1" applyFont="1" applyFill="1" applyAlignment="1">
      <alignment horizontal="right"/>
    </xf>
    <xf numFmtId="0" fontId="3" fillId="0" borderId="0" xfId="1" applyFont="1" applyFill="1" applyBorder="1" applyAlignment="1">
      <alignment horizontal="right"/>
    </xf>
    <xf numFmtId="0" fontId="3" fillId="0" borderId="0" xfId="1" applyFont="1" applyFill="1" applyBorder="1" applyAlignment="1">
      <alignment horizontal="center"/>
    </xf>
    <xf numFmtId="0" fontId="2" fillId="0" borderId="0" xfId="1" applyFont="1" applyFill="1" applyBorder="1"/>
    <xf numFmtId="0" fontId="2" fillId="0" borderId="0" xfId="1" applyFont="1" applyFill="1" applyAlignment="1">
      <alignment horizontal="left"/>
    </xf>
    <xf numFmtId="0" fontId="3" fillId="0" borderId="0" xfId="1" applyFont="1" applyFill="1" applyBorder="1" applyAlignment="1"/>
    <xf numFmtId="0" fontId="6" fillId="0" borderId="0" xfId="1" applyFont="1" applyFill="1" applyBorder="1" applyAlignment="1">
      <alignment vertical="center"/>
    </xf>
    <xf numFmtId="0" fontId="4" fillId="0" borderId="0" xfId="0" applyFont="1" applyFill="1"/>
    <xf numFmtId="0" fontId="4" fillId="0" borderId="0" xfId="0" applyFont="1" applyFill="1" applyBorder="1"/>
    <xf numFmtId="0" fontId="3" fillId="0" borderId="0" xfId="1" applyFont="1" applyFill="1" applyBorder="1" applyAlignment="1">
      <alignment vertical="center"/>
    </xf>
    <xf numFmtId="14" fontId="3" fillId="0" borderId="0" xfId="1" applyNumberFormat="1" applyFont="1" applyFill="1" applyAlignment="1">
      <alignment horizontal="center"/>
    </xf>
    <xf numFmtId="0" fontId="3" fillId="0" borderId="0" xfId="1" applyFont="1" applyFill="1" applyBorder="1" applyAlignment="1">
      <alignment horizontal="left"/>
    </xf>
    <xf numFmtId="0" fontId="3" fillId="0" borderId="0" xfId="1" applyFont="1" applyFill="1" applyBorder="1" applyAlignment="1">
      <alignment horizontal="left" vertical="center"/>
    </xf>
    <xf numFmtId="0" fontId="3" fillId="0" borderId="13" xfId="1" applyFont="1" applyFill="1" applyBorder="1" applyAlignment="1">
      <alignment horizontal="center" vertical="center" wrapText="1"/>
    </xf>
    <xf numFmtId="0" fontId="3" fillId="0" borderId="13" xfId="1" applyFont="1" applyFill="1" applyBorder="1" applyAlignment="1">
      <alignment horizontal="left" vertical="center" wrapText="1"/>
    </xf>
    <xf numFmtId="0" fontId="3" fillId="0" borderId="14" xfId="1" applyFont="1" applyFill="1" applyBorder="1" applyAlignment="1">
      <alignment horizontal="center" vertical="center" wrapText="1"/>
    </xf>
    <xf numFmtId="164" fontId="3" fillId="0" borderId="13" xfId="1" applyNumberFormat="1" applyFont="1" applyFill="1" applyBorder="1" applyAlignment="1">
      <alignment horizontal="center" vertical="center" wrapText="1"/>
    </xf>
    <xf numFmtId="4" fontId="3" fillId="0" borderId="13" xfId="1" applyNumberFormat="1" applyFont="1" applyFill="1" applyBorder="1" applyAlignment="1">
      <alignment horizontal="center" vertical="center" wrapText="1"/>
    </xf>
    <xf numFmtId="0" fontId="2" fillId="0" borderId="0" xfId="1" applyFont="1" applyFill="1" applyBorder="1" applyAlignment="1">
      <alignment horizontal="center" vertical="center"/>
    </xf>
    <xf numFmtId="0" fontId="3" fillId="0" borderId="15"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0" xfId="1" applyFont="1" applyFill="1" applyBorder="1" applyAlignment="1">
      <alignment horizontal="center" vertical="center"/>
    </xf>
    <xf numFmtId="0" fontId="8" fillId="0" borderId="0" xfId="0" applyFont="1" applyFill="1" applyAlignment="1">
      <alignment horizontal="center" vertical="center"/>
    </xf>
    <xf numFmtId="0" fontId="9" fillId="0" borderId="0" xfId="0" applyFont="1" applyFill="1" applyBorder="1"/>
    <xf numFmtId="0" fontId="2" fillId="0" borderId="2" xfId="1" applyFont="1" applyFill="1" applyBorder="1" applyAlignment="1">
      <alignment vertical="center" wrapText="1"/>
    </xf>
    <xf numFmtId="0" fontId="3" fillId="0" borderId="11" xfId="1" applyFont="1" applyFill="1" applyBorder="1" applyAlignment="1">
      <alignment horizontal="center"/>
    </xf>
    <xf numFmtId="0" fontId="3" fillId="0" borderId="18" xfId="1" applyFont="1" applyFill="1" applyBorder="1" applyAlignment="1">
      <alignment horizontal="right"/>
    </xf>
    <xf numFmtId="0" fontId="3" fillId="0" borderId="18" xfId="1" applyFont="1" applyFill="1" applyBorder="1" applyAlignment="1"/>
    <xf numFmtId="0" fontId="3" fillId="0" borderId="17" xfId="1" applyFont="1" applyFill="1" applyBorder="1"/>
    <xf numFmtId="0" fontId="3" fillId="0" borderId="0" xfId="1" applyFont="1" applyFill="1" applyBorder="1"/>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4" fontId="3" fillId="0" borderId="2" xfId="3" applyNumberFormat="1" applyFont="1" applyFill="1" applyBorder="1" applyAlignment="1">
      <alignment horizontal="right" vertical="center" wrapText="1"/>
    </xf>
    <xf numFmtId="4" fontId="2" fillId="0" borderId="2" xfId="3" applyNumberFormat="1" applyFont="1" applyFill="1" applyBorder="1" applyAlignment="1">
      <alignment horizontal="right" vertical="center" wrapText="1"/>
    </xf>
    <xf numFmtId="0" fontId="2" fillId="0" borderId="0" xfId="2" applyFont="1" applyFill="1" applyBorder="1" applyAlignment="1">
      <alignment horizontal="center" vertical="center"/>
    </xf>
    <xf numFmtId="0" fontId="2" fillId="0" borderId="0" xfId="2" applyFont="1" applyFill="1" applyBorder="1" applyAlignment="1">
      <alignment vertical="center"/>
    </xf>
    <xf numFmtId="0" fontId="2" fillId="0" borderId="19" xfId="1" applyFont="1" applyFill="1" applyBorder="1" applyAlignment="1">
      <alignment horizontal="center"/>
    </xf>
    <xf numFmtId="0" fontId="2" fillId="0" borderId="20" xfId="1" applyFont="1" applyFill="1" applyBorder="1" applyAlignment="1">
      <alignment horizontal="center"/>
    </xf>
    <xf numFmtId="4" fontId="2" fillId="0" borderId="2" xfId="1" applyNumberFormat="1" applyFont="1" applyFill="1" applyBorder="1" applyAlignment="1">
      <alignment horizontal="right" vertical="center"/>
    </xf>
    <xf numFmtId="0" fontId="2" fillId="0" borderId="2" xfId="1" applyFont="1" applyFill="1" applyBorder="1" applyAlignment="1">
      <alignment horizontal="left" vertical="center" wrapText="1"/>
    </xf>
    <xf numFmtId="4" fontId="2" fillId="0" borderId="2" xfId="1" applyNumberFormat="1" applyFont="1" applyFill="1" applyBorder="1" applyAlignment="1">
      <alignment horizontal="center" vertical="center"/>
    </xf>
    <xf numFmtId="0" fontId="2" fillId="0" borderId="2" xfId="1" applyFont="1" applyFill="1" applyBorder="1" applyAlignment="1">
      <alignment horizontal="right" vertical="center"/>
    </xf>
    <xf numFmtId="0" fontId="11" fillId="2" borderId="2" xfId="1" applyFont="1" applyFill="1" applyBorder="1" applyAlignment="1">
      <alignment horizontal="center" vertical="center" wrapText="1"/>
    </xf>
    <xf numFmtId="0" fontId="2" fillId="0" borderId="0" xfId="1" applyFont="1" applyFill="1" applyAlignment="1">
      <alignment horizontal="center"/>
    </xf>
    <xf numFmtId="0" fontId="2" fillId="0" borderId="0" xfId="1" applyFont="1" applyFill="1" applyBorder="1" applyAlignment="1">
      <alignment horizontal="center"/>
    </xf>
    <xf numFmtId="0" fontId="9" fillId="0" borderId="0" xfId="1" applyFont="1" applyFill="1" applyAlignment="1">
      <alignment horizontal="left"/>
    </xf>
    <xf numFmtId="0" fontId="9" fillId="0" borderId="0" xfId="0" applyFont="1" applyFill="1"/>
    <xf numFmtId="2" fontId="2" fillId="2" borderId="2" xfId="0" applyNumberFormat="1" applyFont="1" applyFill="1" applyBorder="1" applyAlignment="1">
      <alignment horizontal="center" vertical="center" wrapText="1"/>
    </xf>
    <xf numFmtId="0" fontId="2" fillId="2" borderId="2" xfId="1"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4" fontId="2" fillId="0" borderId="2" xfId="1" applyNumberFormat="1" applyFont="1" applyFill="1" applyBorder="1" applyAlignment="1">
      <alignment horizontal="right" vertical="center" wrapText="1"/>
    </xf>
    <xf numFmtId="0" fontId="2" fillId="0" borderId="2"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2" xfId="0" applyFont="1" applyFill="1" applyBorder="1" applyAlignment="1">
      <alignment horizontal="center" vertical="center" wrapText="1"/>
    </xf>
    <xf numFmtId="2" fontId="2" fillId="0" borderId="2" xfId="1" applyNumberFormat="1" applyFont="1" applyFill="1" applyBorder="1" applyAlignment="1">
      <alignment horizontal="center" vertical="center" wrapText="1"/>
    </xf>
    <xf numFmtId="0" fontId="2" fillId="2" borderId="2" xfId="1" applyFont="1" applyFill="1" applyBorder="1" applyAlignment="1">
      <alignment horizontal="center" vertical="center"/>
    </xf>
    <xf numFmtId="4" fontId="2" fillId="2" borderId="2" xfId="1" applyNumberFormat="1" applyFont="1" applyFill="1" applyBorder="1" applyAlignment="1">
      <alignment horizontal="right" vertical="center" wrapText="1"/>
    </xf>
    <xf numFmtId="0" fontId="2" fillId="0" borderId="2" xfId="5" applyFont="1" applyFill="1" applyBorder="1" applyAlignment="1">
      <alignment horizontal="center" vertical="center" wrapText="1"/>
    </xf>
    <xf numFmtId="4" fontId="2" fillId="0" borderId="2" xfId="1" applyNumberFormat="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0" xfId="1" applyFont="1" applyFill="1" applyAlignment="1">
      <alignment horizontal="center" vertical="center"/>
    </xf>
    <xf numFmtId="0" fontId="2" fillId="0" borderId="2" xfId="5" applyFont="1" applyBorder="1" applyAlignment="1">
      <alignment horizontal="center" vertical="center" wrapText="1"/>
    </xf>
    <xf numFmtId="17" fontId="2" fillId="0" borderId="2" xfId="0" applyNumberFormat="1" applyFont="1" applyFill="1" applyBorder="1" applyAlignment="1">
      <alignment horizontal="center" vertical="center" wrapText="1"/>
    </xf>
    <xf numFmtId="0" fontId="12" fillId="0" borderId="2" xfId="0" applyFont="1" applyFill="1" applyBorder="1"/>
    <xf numFmtId="0" fontId="9" fillId="0" borderId="2" xfId="0" applyFont="1" applyFill="1" applyBorder="1"/>
    <xf numFmtId="0" fontId="3" fillId="0" borderId="2" xfId="1" applyFont="1" applyFill="1" applyBorder="1" applyAlignment="1">
      <alignment horizontal="center"/>
    </xf>
    <xf numFmtId="0" fontId="3" fillId="0" borderId="2" xfId="2" applyFont="1" applyFill="1" applyBorder="1" applyAlignment="1">
      <alignment vertical="center" wrapText="1" shrinkToFit="1"/>
    </xf>
    <xf numFmtId="0" fontId="3" fillId="0" borderId="2" xfId="1" applyFont="1" applyFill="1" applyBorder="1" applyAlignment="1"/>
    <xf numFmtId="0" fontId="0" fillId="0" borderId="2" xfId="0" applyFill="1" applyBorder="1"/>
    <xf numFmtId="0" fontId="2" fillId="0" borderId="0" xfId="0" applyFont="1" applyFill="1" applyBorder="1"/>
    <xf numFmtId="4" fontId="3" fillId="0" borderId="2" xfId="1" applyNumberFormat="1" applyFont="1" applyFill="1" applyBorder="1" applyAlignment="1">
      <alignment horizontal="right" vertical="center"/>
    </xf>
    <xf numFmtId="0" fontId="3" fillId="0" borderId="0" xfId="0" applyFont="1" applyFill="1" applyBorder="1"/>
    <xf numFmtId="0" fontId="2" fillId="0" borderId="1" xfId="1" applyFont="1" applyFill="1" applyBorder="1" applyAlignment="1">
      <alignment horizontal="center" vertical="center"/>
    </xf>
    <xf numFmtId="0" fontId="2" fillId="0" borderId="2" xfId="1" applyFont="1" applyFill="1" applyBorder="1" applyAlignment="1">
      <alignment horizontal="center"/>
    </xf>
    <xf numFmtId="0" fontId="2" fillId="0" borderId="2" xfId="0" applyFont="1" applyFill="1" applyBorder="1"/>
    <xf numFmtId="0" fontId="3" fillId="0" borderId="23" xfId="1" applyFont="1" applyFill="1" applyBorder="1" applyAlignment="1">
      <alignment horizontal="center"/>
    </xf>
    <xf numFmtId="0" fontId="3" fillId="0" borderId="23" xfId="1" applyFont="1" applyFill="1" applyBorder="1"/>
    <xf numFmtId="4" fontId="3" fillId="0" borderId="23" xfId="1" applyNumberFormat="1" applyFont="1" applyFill="1" applyBorder="1" applyAlignment="1">
      <alignment horizontal="right" vertical="center"/>
    </xf>
    <xf numFmtId="0" fontId="3" fillId="0" borderId="23" xfId="1" applyFont="1" applyFill="1" applyBorder="1" applyAlignment="1">
      <alignment horizontal="center" vertical="center"/>
    </xf>
    <xf numFmtId="0" fontId="3" fillId="0" borderId="24" xfId="1" applyFont="1" applyFill="1" applyBorder="1" applyAlignment="1">
      <alignment horizontal="center" vertical="center"/>
    </xf>
    <xf numFmtId="0" fontId="2" fillId="0" borderId="2" xfId="0" applyFont="1" applyFill="1" applyBorder="1" applyAlignment="1">
      <alignment vertical="center" wrapText="1"/>
    </xf>
    <xf numFmtId="0" fontId="3" fillId="0" borderId="22" xfId="1" applyFont="1" applyFill="1" applyBorder="1" applyAlignment="1">
      <alignment horizontal="center" vertical="center"/>
    </xf>
    <xf numFmtId="0" fontId="3" fillId="0" borderId="23" xfId="1" applyFont="1" applyFill="1" applyBorder="1" applyAlignment="1">
      <alignment vertical="center"/>
    </xf>
    <xf numFmtId="4" fontId="3" fillId="2" borderId="2" xfId="1" applyNumberFormat="1" applyFont="1" applyFill="1" applyBorder="1" applyAlignment="1">
      <alignment horizontal="right" vertical="center" wrapText="1"/>
    </xf>
    <xf numFmtId="2" fontId="2" fillId="0" borderId="2" xfId="6"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2" fontId="2" fillId="0" borderId="2" xfId="1" applyNumberFormat="1" applyFont="1" applyFill="1" applyBorder="1" applyAlignment="1">
      <alignment horizontal="center" vertical="center"/>
    </xf>
    <xf numFmtId="2" fontId="2" fillId="2" borderId="2" xfId="1" applyNumberFormat="1" applyFont="1" applyFill="1" applyBorder="1" applyAlignment="1">
      <alignment horizontal="center" vertical="center"/>
    </xf>
    <xf numFmtId="0" fontId="3" fillId="0" borderId="2" xfId="1" applyFont="1" applyFill="1" applyBorder="1"/>
    <xf numFmtId="0" fontId="2" fillId="0" borderId="3" xfId="1" applyFont="1" applyFill="1" applyBorder="1" applyAlignment="1">
      <alignment horizontal="center" vertical="center" wrapText="1"/>
    </xf>
    <xf numFmtId="164" fontId="2" fillId="0" borderId="2" xfId="1"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0" fontId="2" fillId="0" borderId="0" xfId="1" applyFont="1" applyFill="1" applyAlignment="1">
      <alignment horizontal="center" vertical="center" wrapText="1"/>
    </xf>
    <xf numFmtId="17" fontId="2" fillId="0" borderId="2" xfId="1"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4" fontId="3" fillId="0" borderId="2" xfId="0" applyNumberFormat="1" applyFont="1" applyFill="1" applyBorder="1" applyAlignment="1">
      <alignment vertical="center"/>
    </xf>
    <xf numFmtId="0" fontId="2" fillId="0" borderId="2" xfId="0" applyNumberFormat="1" applyFont="1" applyFill="1" applyBorder="1" applyAlignment="1">
      <alignment horizontal="center" vertical="center" wrapText="1"/>
    </xf>
    <xf numFmtId="4" fontId="2" fillId="0" borderId="2" xfId="0" applyNumberFormat="1" applyFont="1" applyFill="1" applyBorder="1" applyAlignment="1">
      <alignment horizontal="right" vertical="center" wrapText="1"/>
    </xf>
    <xf numFmtId="3" fontId="3" fillId="0" borderId="2" xfId="0" applyNumberFormat="1" applyFont="1" applyFill="1" applyBorder="1" applyAlignment="1">
      <alignment horizontal="right" vertical="center"/>
    </xf>
    <xf numFmtId="3" fontId="3" fillId="0" borderId="2" xfId="0" applyNumberFormat="1" applyFont="1" applyFill="1" applyBorder="1" applyAlignment="1">
      <alignment vertical="center"/>
    </xf>
    <xf numFmtId="0" fontId="12" fillId="0" borderId="0" xfId="0" applyFont="1" applyFill="1" applyBorder="1"/>
    <xf numFmtId="0" fontId="9" fillId="0" borderId="0" xfId="0" applyFont="1" applyFill="1" applyAlignment="1">
      <alignment horizontal="center" vertical="center"/>
    </xf>
    <xf numFmtId="0" fontId="2" fillId="0" borderId="2" xfId="5" applyFont="1" applyFill="1" applyBorder="1" applyAlignment="1">
      <alignment vertical="center" wrapText="1"/>
    </xf>
    <xf numFmtId="164" fontId="2" fillId="0" borderId="2" xfId="0" applyNumberFormat="1" applyFont="1" applyFill="1" applyBorder="1" applyAlignment="1">
      <alignment vertical="center" wrapText="1"/>
    </xf>
    <xf numFmtId="4" fontId="14" fillId="0" borderId="2" xfId="0" applyNumberFormat="1" applyFont="1" applyFill="1" applyBorder="1"/>
    <xf numFmtId="0" fontId="2" fillId="0" borderId="21" xfId="1" applyFont="1" applyFill="1" applyBorder="1" applyAlignment="1">
      <alignment horizontal="center" vertical="center" wrapText="1"/>
    </xf>
    <xf numFmtId="0" fontId="2" fillId="0" borderId="3" xfId="1" applyFont="1" applyFill="1" applyBorder="1" applyAlignment="1">
      <alignment horizontal="center" vertical="center"/>
    </xf>
    <xf numFmtId="164" fontId="2" fillId="0" borderId="1" xfId="1" applyNumberFormat="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 xfId="0" applyFont="1" applyFill="1" applyBorder="1" applyAlignment="1">
      <alignment vertical="center"/>
    </xf>
    <xf numFmtId="0" fontId="11" fillId="2" borderId="21" xfId="1" applyFont="1" applyFill="1" applyBorder="1" applyAlignment="1">
      <alignment horizontal="center" vertical="center" wrapText="1"/>
    </xf>
    <xf numFmtId="0" fontId="2" fillId="0" borderId="21" xfId="1" applyFont="1" applyFill="1" applyBorder="1" applyAlignment="1">
      <alignment vertical="center" wrapText="1"/>
    </xf>
    <xf numFmtId="4" fontId="2" fillId="0" borderId="21" xfId="1" applyNumberFormat="1" applyFont="1" applyFill="1" applyBorder="1" applyAlignment="1">
      <alignment horizontal="center" vertical="center"/>
    </xf>
    <xf numFmtId="4" fontId="2" fillId="0" borderId="21" xfId="1" applyNumberFormat="1" applyFont="1" applyFill="1" applyBorder="1" applyAlignment="1">
      <alignment horizontal="right" vertical="center"/>
    </xf>
    <xf numFmtId="0" fontId="2" fillId="0" borderId="21" xfId="1" applyFont="1" applyFill="1" applyBorder="1" applyAlignment="1">
      <alignment horizontal="right" vertical="center"/>
    </xf>
    <xf numFmtId="0" fontId="2" fillId="0" borderId="21" xfId="1" applyFont="1" applyFill="1" applyBorder="1" applyAlignment="1">
      <alignment horizontal="center" vertical="center"/>
    </xf>
    <xf numFmtId="0" fontId="2" fillId="0" borderId="26" xfId="1" applyFont="1" applyFill="1" applyBorder="1" applyAlignment="1">
      <alignment horizontal="center" vertical="center"/>
    </xf>
    <xf numFmtId="4" fontId="2" fillId="0" borderId="3" xfId="1" applyNumberFormat="1" applyFont="1" applyFill="1" applyBorder="1" applyAlignment="1">
      <alignment horizontal="center" vertical="center" wrapText="1"/>
    </xf>
    <xf numFmtId="0" fontId="3" fillId="0" borderId="3" xfId="1" applyFont="1" applyFill="1" applyBorder="1"/>
    <xf numFmtId="0" fontId="2" fillId="2" borderId="3" xfId="1" applyFont="1" applyFill="1" applyBorder="1" applyAlignment="1">
      <alignment horizontal="center" vertical="center" wrapText="1"/>
    </xf>
    <xf numFmtId="0" fontId="2" fillId="2" borderId="0" xfId="0" applyFont="1" applyFill="1" applyBorder="1"/>
    <xf numFmtId="4" fontId="2" fillId="2" borderId="2" xfId="1" applyNumberFormat="1" applyFont="1" applyFill="1" applyBorder="1" applyAlignment="1">
      <alignment horizontal="right" vertical="center"/>
    </xf>
    <xf numFmtId="164" fontId="2" fillId="2" borderId="2" xfId="1" applyNumberFormat="1" applyFont="1" applyFill="1" applyBorder="1" applyAlignment="1">
      <alignment horizontal="center" vertical="center" wrapText="1"/>
    </xf>
    <xf numFmtId="166" fontId="2" fillId="2" borderId="2" xfId="1" applyNumberFormat="1" applyFont="1" applyFill="1" applyBorder="1" applyAlignment="1">
      <alignment horizontal="center" vertical="center" wrapText="1"/>
    </xf>
    <xf numFmtId="0" fontId="2" fillId="2" borderId="2" xfId="1" applyFont="1" applyFill="1" applyBorder="1" applyAlignment="1">
      <alignment vertical="center" wrapText="1"/>
    </xf>
    <xf numFmtId="164" fontId="2" fillId="2" borderId="2" xfId="0" applyNumberFormat="1" applyFont="1" applyFill="1" applyBorder="1" applyAlignment="1">
      <alignment horizontal="center" vertical="center" wrapText="1"/>
    </xf>
    <xf numFmtId="4" fontId="2" fillId="2" borderId="2" xfId="0" applyNumberFormat="1" applyFont="1" applyFill="1" applyBorder="1" applyAlignment="1">
      <alignment horizontal="right" vertical="center" wrapText="1"/>
    </xf>
    <xf numFmtId="0" fontId="2" fillId="2" borderId="2" xfId="3"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2" borderId="0" xfId="1" applyFont="1" applyFill="1"/>
    <xf numFmtId="0" fontId="2" fillId="2" borderId="2" xfId="0" applyFont="1" applyFill="1" applyBorder="1" applyAlignment="1">
      <alignment horizontal="left" vertical="center" wrapText="1"/>
    </xf>
    <xf numFmtId="2" fontId="2" fillId="0" borderId="3" xfId="1" applyNumberFormat="1" applyFont="1" applyFill="1" applyBorder="1" applyAlignment="1">
      <alignment horizontal="center" vertical="center" wrapText="1"/>
    </xf>
    <xf numFmtId="0" fontId="11" fillId="2" borderId="2" xfId="1" applyFont="1" applyFill="1" applyBorder="1" applyAlignment="1">
      <alignment horizontal="left" vertical="center" wrapText="1"/>
    </xf>
    <xf numFmtId="0" fontId="11" fillId="2" borderId="2" xfId="0" applyFont="1" applyFill="1" applyBorder="1" applyAlignment="1">
      <alignment horizontal="center" vertical="center" wrapText="1"/>
    </xf>
    <xf numFmtId="2" fontId="11" fillId="2" borderId="2" xfId="0" applyNumberFormat="1" applyFont="1" applyFill="1" applyBorder="1" applyAlignment="1">
      <alignment horizontal="center" vertical="center" wrapText="1"/>
    </xf>
    <xf numFmtId="0" fontId="2" fillId="2" borderId="2" xfId="1" applyFont="1" applyFill="1" applyBorder="1" applyAlignment="1">
      <alignment horizontal="left" vertical="center" wrapText="1"/>
    </xf>
    <xf numFmtId="0" fontId="11" fillId="2" borderId="23" xfId="1" applyFont="1" applyFill="1" applyBorder="1" applyAlignment="1">
      <alignment horizontal="center" vertical="center" wrapText="1"/>
    </xf>
    <xf numFmtId="0" fontId="2" fillId="2" borderId="1" xfId="1" applyFont="1" applyFill="1" applyBorder="1" applyAlignment="1">
      <alignment horizontal="center" vertical="center"/>
    </xf>
    <xf numFmtId="4" fontId="2" fillId="2" borderId="2" xfId="1" applyNumberFormat="1" applyFont="1" applyFill="1" applyBorder="1" applyAlignment="1">
      <alignment horizontal="center" vertical="center"/>
    </xf>
    <xf numFmtId="0" fontId="2" fillId="2" borderId="3"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2" xfId="1" applyFont="1" applyFill="1" applyBorder="1" applyAlignment="1">
      <alignment horizontal="right" vertical="center"/>
    </xf>
    <xf numFmtId="0" fontId="2" fillId="2" borderId="2" xfId="5" applyFont="1" applyFill="1" applyBorder="1" applyAlignment="1">
      <alignment horizontal="center" vertical="center" wrapText="1"/>
    </xf>
    <xf numFmtId="0" fontId="2" fillId="2" borderId="2" xfId="5" applyFont="1" applyFill="1" applyBorder="1" applyAlignment="1">
      <alignment vertical="center" wrapText="1"/>
    </xf>
    <xf numFmtId="164" fontId="2" fillId="2" borderId="2" xfId="0" applyNumberFormat="1" applyFont="1" applyFill="1" applyBorder="1" applyAlignment="1">
      <alignment vertical="center" wrapText="1"/>
    </xf>
    <xf numFmtId="164" fontId="2" fillId="2" borderId="3"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2" fontId="2" fillId="2" borderId="2" xfId="1" applyNumberFormat="1" applyFont="1" applyFill="1" applyBorder="1" applyAlignment="1">
      <alignment horizontal="center" vertical="center" wrapText="1"/>
    </xf>
    <xf numFmtId="4" fontId="11" fillId="2" borderId="2" xfId="1" applyNumberFormat="1" applyFont="1" applyFill="1" applyBorder="1" applyAlignment="1">
      <alignment horizontal="right" vertical="center"/>
    </xf>
    <xf numFmtId="4" fontId="11" fillId="2" borderId="2" xfId="1" applyNumberFormat="1" applyFont="1" applyFill="1" applyBorder="1" applyAlignment="1">
      <alignment horizontal="center" vertical="center"/>
    </xf>
    <xf numFmtId="0" fontId="11" fillId="2" borderId="2" xfId="1" applyFont="1" applyFill="1" applyBorder="1" applyAlignment="1">
      <alignment horizontal="right" vertical="center"/>
    </xf>
    <xf numFmtId="0" fontId="11" fillId="2" borderId="2" xfId="1" applyFont="1" applyFill="1" applyBorder="1" applyAlignment="1">
      <alignment horizontal="center" vertical="center"/>
    </xf>
    <xf numFmtId="4" fontId="2" fillId="2" borderId="3" xfId="1" applyNumberFormat="1" applyFont="1" applyFill="1" applyBorder="1" applyAlignment="1">
      <alignment horizontal="center" vertical="center" wrapText="1"/>
    </xf>
    <xf numFmtId="165" fontId="2" fillId="2" borderId="2" xfId="0" applyNumberFormat="1" applyFont="1" applyFill="1" applyBorder="1" applyAlignment="1">
      <alignment vertical="center" wrapText="1"/>
    </xf>
    <xf numFmtId="17" fontId="2" fillId="2" borderId="2" xfId="1" applyNumberFormat="1" applyFont="1" applyFill="1" applyBorder="1" applyAlignment="1">
      <alignment horizontal="center" vertical="center" wrapText="1"/>
    </xf>
    <xf numFmtId="2" fontId="2" fillId="2" borderId="3" xfId="1" applyNumberFormat="1" applyFont="1" applyFill="1" applyBorder="1" applyAlignment="1">
      <alignment horizontal="center" vertical="center" wrapText="1"/>
    </xf>
    <xf numFmtId="0" fontId="2" fillId="2" borderId="0" xfId="1" applyFont="1" applyFill="1" applyAlignment="1">
      <alignment horizontal="center"/>
    </xf>
    <xf numFmtId="0" fontId="3" fillId="2" borderId="13" xfId="1"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11" xfId="1" applyFont="1" applyFill="1" applyBorder="1" applyAlignment="1">
      <alignment horizontal="center" vertical="center"/>
    </xf>
    <xf numFmtId="0" fontId="2" fillId="2" borderId="25" xfId="1" applyFont="1" applyFill="1" applyBorder="1" applyAlignment="1">
      <alignment horizontal="center" vertical="center" wrapText="1"/>
    </xf>
    <xf numFmtId="0" fontId="3" fillId="2" borderId="1" xfId="1" applyFont="1" applyFill="1" applyBorder="1" applyAlignment="1">
      <alignment horizontal="center"/>
    </xf>
    <xf numFmtId="0" fontId="3" fillId="2" borderId="22" xfId="1" applyFont="1" applyFill="1" applyBorder="1" applyAlignment="1">
      <alignment horizontal="center"/>
    </xf>
    <xf numFmtId="0" fontId="9" fillId="2" borderId="0" xfId="0" applyFont="1" applyFill="1"/>
    <xf numFmtId="0" fontId="3" fillId="0" borderId="28" xfId="1" applyFont="1" applyFill="1" applyBorder="1" applyAlignment="1">
      <alignment horizontal="center" vertical="center"/>
    </xf>
    <xf numFmtId="4" fontId="3" fillId="0" borderId="28" xfId="1" applyNumberFormat="1" applyFont="1" applyFill="1" applyBorder="1" applyAlignment="1">
      <alignment horizontal="right" vertical="center" wrapText="1"/>
    </xf>
    <xf numFmtId="4" fontId="3" fillId="0" borderId="28" xfId="1" applyNumberFormat="1" applyFont="1" applyFill="1" applyBorder="1" applyAlignment="1">
      <alignment horizontal="right" vertical="center"/>
    </xf>
    <xf numFmtId="0" fontId="2" fillId="0" borderId="3" xfId="1" applyFont="1" applyFill="1" applyBorder="1" applyAlignment="1">
      <alignment wrapText="1"/>
    </xf>
    <xf numFmtId="164" fontId="2" fillId="0" borderId="3" xfId="0" applyNumberFormat="1" applyFont="1" applyFill="1" applyBorder="1" applyAlignment="1">
      <alignment horizontal="center" vertical="center" wrapText="1"/>
    </xf>
    <xf numFmtId="0" fontId="2" fillId="0" borderId="3" xfId="1" applyFont="1" applyFill="1" applyBorder="1" applyAlignment="1">
      <alignment vertical="center" wrapText="1"/>
    </xf>
    <xf numFmtId="0" fontId="3" fillId="2" borderId="27" xfId="1" applyFont="1" applyFill="1" applyBorder="1" applyAlignment="1">
      <alignment horizontal="center" vertical="center"/>
    </xf>
    <xf numFmtId="0" fontId="3" fillId="0" borderId="28" xfId="1" applyFont="1" applyFill="1" applyBorder="1" applyAlignment="1">
      <alignment horizontal="center"/>
    </xf>
    <xf numFmtId="0" fontId="3" fillId="0" borderId="28" xfId="0" applyFont="1" applyFill="1" applyBorder="1"/>
    <xf numFmtId="0" fontId="3" fillId="0" borderId="29" xfId="1" applyFont="1" applyFill="1" applyBorder="1" applyAlignment="1">
      <alignment horizontal="center" vertical="center"/>
    </xf>
    <xf numFmtId="164" fontId="2" fillId="2" borderId="1" xfId="1" applyNumberFormat="1" applyFont="1" applyFill="1" applyBorder="1" applyAlignment="1">
      <alignment horizontal="center" vertical="center" wrapText="1"/>
    </xf>
    <xf numFmtId="164" fontId="2" fillId="2" borderId="2" xfId="1" applyNumberFormat="1" applyFont="1" applyFill="1" applyBorder="1" applyAlignment="1">
      <alignment vertical="center" wrapText="1"/>
    </xf>
    <xf numFmtId="164" fontId="2" fillId="2" borderId="3" xfId="1" applyNumberFormat="1" applyFont="1" applyFill="1" applyBorder="1" applyAlignment="1">
      <alignment horizontal="center" vertical="center" wrapText="1"/>
    </xf>
    <xf numFmtId="4" fontId="2" fillId="2" borderId="3" xfId="1" applyNumberFormat="1" applyFont="1" applyFill="1" applyBorder="1" applyAlignment="1">
      <alignment horizontal="center" vertical="center"/>
    </xf>
    <xf numFmtId="49" fontId="2" fillId="2" borderId="2" xfId="0" applyNumberFormat="1" applyFont="1" applyFill="1" applyBorder="1" applyAlignment="1">
      <alignment horizontal="center" vertical="center" wrapText="1"/>
    </xf>
    <xf numFmtId="9" fontId="2" fillId="2" borderId="2" xfId="1" applyNumberFormat="1" applyFont="1" applyFill="1" applyBorder="1" applyAlignment="1">
      <alignment horizontal="center" vertical="center" wrapText="1"/>
    </xf>
    <xf numFmtId="0" fontId="2" fillId="2" borderId="2" xfId="1" applyFont="1" applyFill="1" applyBorder="1" applyAlignment="1">
      <alignment vertical="center"/>
    </xf>
    <xf numFmtId="0" fontId="0" fillId="2" borderId="0" xfId="0" applyFill="1"/>
    <xf numFmtId="0" fontId="3" fillId="2" borderId="2" xfId="1" applyFont="1" applyFill="1" applyBorder="1" applyAlignment="1">
      <alignment horizontal="center"/>
    </xf>
    <xf numFmtId="0" fontId="3" fillId="2" borderId="2" xfId="1" applyFont="1" applyFill="1" applyBorder="1" applyAlignment="1"/>
    <xf numFmtId="0" fontId="2" fillId="2" borderId="4" xfId="1" applyFont="1" applyFill="1" applyBorder="1" applyAlignment="1">
      <alignment horizontal="center" vertical="center" wrapText="1"/>
    </xf>
    <xf numFmtId="0" fontId="2" fillId="2" borderId="2" xfId="0" applyNumberFormat="1" applyFont="1" applyFill="1" applyBorder="1" applyAlignment="1">
      <alignment horizontal="left" vertical="center" wrapText="1"/>
    </xf>
    <xf numFmtId="0" fontId="9" fillId="2" borderId="2" xfId="0" applyFont="1" applyFill="1" applyBorder="1"/>
    <xf numFmtId="4" fontId="11" fillId="2" borderId="2" xfId="1" applyNumberFormat="1" applyFont="1" applyFill="1" applyBorder="1" applyAlignment="1">
      <alignment horizontal="right" vertical="center" wrapText="1"/>
    </xf>
    <xf numFmtId="0" fontId="2" fillId="2" borderId="2" xfId="1" applyFont="1" applyFill="1" applyBorder="1" applyAlignment="1">
      <alignment horizontal="center" vertical="top" wrapText="1"/>
    </xf>
    <xf numFmtId="4" fontId="2" fillId="2" borderId="2" xfId="1" applyNumberFormat="1" applyFont="1" applyFill="1" applyBorder="1" applyAlignment="1">
      <alignment horizontal="right" vertical="top"/>
    </xf>
    <xf numFmtId="167" fontId="11" fillId="2" borderId="2" xfId="0" applyNumberFormat="1" applyFont="1" applyFill="1" applyBorder="1" applyAlignment="1">
      <alignment horizontal="center" vertical="top"/>
    </xf>
    <xf numFmtId="0" fontId="2" fillId="2" borderId="2" xfId="1" applyFont="1" applyFill="1" applyBorder="1" applyAlignment="1">
      <alignment horizontal="center" vertical="top"/>
    </xf>
    <xf numFmtId="0" fontId="11" fillId="2" borderId="2" xfId="1" applyFont="1" applyFill="1" applyBorder="1" applyAlignment="1">
      <alignment vertical="center" wrapText="1"/>
    </xf>
    <xf numFmtId="0" fontId="15" fillId="2" borderId="2" xfId="0" applyFont="1" applyFill="1" applyBorder="1" applyAlignment="1">
      <alignment horizontal="center" vertical="center" wrapText="1"/>
    </xf>
    <xf numFmtId="0" fontId="15" fillId="2" borderId="2" xfId="0" applyFont="1" applyFill="1" applyBorder="1" applyAlignment="1">
      <alignment horizontal="center" vertical="center"/>
    </xf>
    <xf numFmtId="0" fontId="9" fillId="2" borderId="2" xfId="0" applyFont="1" applyFill="1" applyBorder="1" applyAlignment="1">
      <alignment horizontal="center" vertical="center"/>
    </xf>
    <xf numFmtId="1" fontId="2" fillId="2" borderId="2" xfId="0" applyNumberFormat="1" applyFont="1" applyFill="1" applyBorder="1" applyAlignment="1">
      <alignment horizontal="center" vertical="center" wrapText="1"/>
    </xf>
    <xf numFmtId="0" fontId="2" fillId="2" borderId="2" xfId="1" applyFont="1" applyFill="1" applyBorder="1" applyAlignment="1">
      <alignment horizontal="center"/>
    </xf>
    <xf numFmtId="0" fontId="2" fillId="2" borderId="2" xfId="1" applyFont="1" applyFill="1" applyBorder="1"/>
    <xf numFmtId="0" fontId="2" fillId="2" borderId="2" xfId="1" applyNumberFormat="1" applyFont="1" applyFill="1" applyBorder="1" applyAlignment="1">
      <alignment vertical="center" wrapText="1"/>
    </xf>
    <xf numFmtId="0" fontId="16" fillId="2" borderId="2" xfId="0" applyFont="1" applyFill="1" applyBorder="1" applyAlignment="1">
      <alignment vertical="center" wrapText="1"/>
    </xf>
    <xf numFmtId="164" fontId="2" fillId="2" borderId="2" xfId="0" applyNumberFormat="1" applyFont="1" applyFill="1" applyBorder="1" applyAlignment="1">
      <alignment horizontal="left" vertical="center" wrapText="1"/>
    </xf>
    <xf numFmtId="2" fontId="2" fillId="2" borderId="2" xfId="6" applyNumberFormat="1" applyFont="1" applyFill="1" applyBorder="1" applyAlignment="1">
      <alignment horizontal="center" vertical="center" wrapText="1"/>
    </xf>
    <xf numFmtId="2" fontId="2" fillId="2" borderId="2" xfId="6" applyNumberFormat="1" applyFont="1" applyFill="1" applyBorder="1" applyAlignment="1">
      <alignment horizontal="center" vertical="center"/>
    </xf>
    <xf numFmtId="0" fontId="11" fillId="2" borderId="2" xfId="0" applyFont="1" applyFill="1" applyBorder="1" applyAlignment="1">
      <alignment vertical="center" wrapText="1"/>
    </xf>
    <xf numFmtId="0" fontId="11" fillId="2" borderId="2" xfId="0" applyNumberFormat="1" applyFont="1" applyFill="1" applyBorder="1" applyAlignment="1">
      <alignment horizontal="left" vertical="center" wrapText="1"/>
    </xf>
    <xf numFmtId="0" fontId="11" fillId="2" borderId="2" xfId="0" applyFont="1" applyFill="1" applyBorder="1" applyAlignment="1">
      <alignment horizontal="center" vertical="center"/>
    </xf>
    <xf numFmtId="0" fontId="11" fillId="2" borderId="2" xfId="0" applyFont="1" applyFill="1" applyBorder="1"/>
    <xf numFmtId="4" fontId="11" fillId="2" borderId="2" xfId="0" applyNumberFormat="1" applyFont="1" applyFill="1" applyBorder="1" applyAlignment="1">
      <alignment vertical="center"/>
    </xf>
    <xf numFmtId="168" fontId="11" fillId="2" borderId="2" xfId="0" applyNumberFormat="1" applyFont="1" applyFill="1" applyBorder="1" applyAlignment="1">
      <alignment horizontal="center" vertical="center"/>
    </xf>
    <xf numFmtId="167" fontId="11" fillId="2" borderId="2" xfId="0" applyNumberFormat="1" applyFont="1" applyFill="1" applyBorder="1" applyAlignment="1">
      <alignment horizontal="center" vertical="center"/>
    </xf>
    <xf numFmtId="0" fontId="11" fillId="2" borderId="2" xfId="0" applyFont="1" applyFill="1" applyBorder="1" applyAlignment="1">
      <alignment horizontal="left" vertical="center" wrapText="1"/>
    </xf>
    <xf numFmtId="4" fontId="11" fillId="2" borderId="2" xfId="0" applyNumberFormat="1" applyFont="1" applyFill="1" applyBorder="1" applyAlignment="1">
      <alignment horizontal="right" vertical="center"/>
    </xf>
    <xf numFmtId="4" fontId="11" fillId="2" borderId="2" xfId="0" applyNumberFormat="1" applyFont="1" applyFill="1" applyBorder="1" applyAlignment="1">
      <alignment horizontal="center"/>
    </xf>
    <xf numFmtId="4" fontId="11" fillId="2" borderId="2" xfId="0" applyNumberFormat="1" applyFont="1" applyFill="1" applyBorder="1" applyAlignment="1">
      <alignment horizontal="center" vertical="center"/>
    </xf>
    <xf numFmtId="0" fontId="11" fillId="2" borderId="2" xfId="0" applyFont="1" applyFill="1" applyBorder="1" applyAlignment="1">
      <alignment wrapText="1"/>
    </xf>
    <xf numFmtId="0" fontId="3" fillId="0" borderId="25" xfId="1" applyFont="1" applyFill="1" applyBorder="1" applyAlignment="1">
      <alignment horizontal="center" vertical="center"/>
    </xf>
    <xf numFmtId="0" fontId="3" fillId="0" borderId="21" xfId="1" applyFont="1" applyFill="1" applyBorder="1" applyAlignment="1">
      <alignment horizontal="center" vertical="center"/>
    </xf>
    <xf numFmtId="0" fontId="3" fillId="0" borderId="21" xfId="1" applyFont="1" applyFill="1" applyBorder="1" applyAlignment="1">
      <alignment vertical="center"/>
    </xf>
    <xf numFmtId="4" fontId="3" fillId="0" borderId="21" xfId="1" applyNumberFormat="1" applyFont="1" applyFill="1" applyBorder="1" applyAlignment="1">
      <alignment horizontal="right" vertical="center" wrapText="1"/>
    </xf>
    <xf numFmtId="4" fontId="3" fillId="0" borderId="21" xfId="1" applyNumberFormat="1" applyFont="1" applyFill="1" applyBorder="1" applyAlignment="1">
      <alignment horizontal="right" vertical="center"/>
    </xf>
    <xf numFmtId="0" fontId="3" fillId="0" borderId="26" xfId="1" applyFont="1" applyFill="1" applyBorder="1" applyAlignment="1">
      <alignment horizontal="center" vertical="center"/>
    </xf>
    <xf numFmtId="0" fontId="3" fillId="0" borderId="0" xfId="1" applyFont="1" applyFill="1" applyAlignment="1">
      <alignment horizontal="center"/>
    </xf>
    <xf numFmtId="0" fontId="2" fillId="0" borderId="23" xfId="1" applyFont="1" applyFill="1" applyBorder="1" applyAlignment="1">
      <alignment horizontal="center" vertical="center" wrapText="1"/>
    </xf>
    <xf numFmtId="0" fontId="2" fillId="2" borderId="23" xfId="1" applyFont="1" applyFill="1" applyBorder="1" applyAlignment="1">
      <alignment vertical="center" wrapText="1"/>
    </xf>
    <xf numFmtId="4" fontId="2" fillId="2" borderId="23" xfId="1" applyNumberFormat="1" applyFont="1" applyFill="1" applyBorder="1" applyAlignment="1">
      <alignment horizontal="center" vertical="center"/>
    </xf>
    <xf numFmtId="0" fontId="2" fillId="2" borderId="24" xfId="1" applyFont="1" applyFill="1" applyBorder="1" applyAlignment="1">
      <alignment horizontal="center" vertical="center" wrapText="1"/>
    </xf>
    <xf numFmtId="0" fontId="2" fillId="2" borderId="19" xfId="1" applyFont="1" applyFill="1" applyBorder="1" applyAlignment="1">
      <alignment vertical="center" wrapText="1"/>
    </xf>
    <xf numFmtId="0" fontId="18" fillId="0" borderId="2" xfId="1" applyFont="1" applyFill="1" applyBorder="1" applyAlignment="1">
      <alignment vertical="center" wrapText="1"/>
    </xf>
    <xf numFmtId="0" fontId="11" fillId="2" borderId="28" xfId="1" applyFont="1" applyFill="1" applyBorder="1" applyAlignment="1">
      <alignment vertical="center" wrapText="1"/>
    </xf>
    <xf numFmtId="0" fontId="3" fillId="0" borderId="33" xfId="1" applyFont="1" applyFill="1" applyBorder="1" applyAlignment="1">
      <alignment horizontal="center" vertical="center" wrapText="1"/>
    </xf>
    <xf numFmtId="0" fontId="2" fillId="0" borderId="20" xfId="1" applyFont="1" applyFill="1" applyBorder="1"/>
    <xf numFmtId="0" fontId="3" fillId="0" borderId="32" xfId="1" applyFont="1" applyFill="1" applyBorder="1"/>
    <xf numFmtId="0" fontId="2" fillId="2" borderId="31" xfId="1" applyFont="1" applyFill="1" applyBorder="1" applyAlignment="1">
      <alignment horizontal="center" vertical="center" wrapText="1"/>
    </xf>
    <xf numFmtId="0" fontId="2" fillId="0" borderId="0" xfId="1" applyFont="1" applyFill="1" applyAlignment="1">
      <alignment horizontal="center"/>
    </xf>
    <xf numFmtId="0" fontId="2" fillId="0" borderId="0" xfId="1" applyFont="1" applyFill="1" applyBorder="1" applyAlignment="1">
      <alignment horizontal="center"/>
    </xf>
    <xf numFmtId="49" fontId="2" fillId="2" borderId="2" xfId="1" applyNumberFormat="1" applyFont="1" applyFill="1" applyBorder="1" applyAlignment="1">
      <alignment horizontal="center" vertical="center" wrapText="1"/>
    </xf>
    <xf numFmtId="165" fontId="2" fillId="0" borderId="2" xfId="0" applyNumberFormat="1" applyFont="1" applyFill="1" applyBorder="1" applyAlignment="1">
      <alignment vertical="center" wrapText="1"/>
    </xf>
    <xf numFmtId="2" fontId="2" fillId="0" borderId="2" xfId="0" applyNumberFormat="1" applyFont="1" applyFill="1" applyBorder="1" applyAlignment="1">
      <alignment horizontal="center" vertical="center" wrapText="1"/>
    </xf>
    <xf numFmtId="0" fontId="2" fillId="2" borderId="22" xfId="1" applyFont="1" applyFill="1" applyBorder="1" applyAlignment="1">
      <alignment horizontal="center" vertical="center" wrapText="1"/>
    </xf>
    <xf numFmtId="164" fontId="2" fillId="2" borderId="23" xfId="1" applyNumberFormat="1" applyFont="1" applyFill="1" applyBorder="1" applyAlignment="1">
      <alignment horizontal="center" vertical="center" wrapText="1"/>
    </xf>
    <xf numFmtId="4" fontId="2" fillId="2" borderId="23" xfId="1" applyNumberFormat="1" applyFont="1" applyFill="1" applyBorder="1" applyAlignment="1">
      <alignment horizontal="right" vertical="center" wrapText="1"/>
    </xf>
    <xf numFmtId="0" fontId="11" fillId="2" borderId="28" xfId="1"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2" borderId="2" xfId="1" applyFont="1" applyFill="1" applyBorder="1" applyAlignment="1">
      <alignment horizontal="center" vertical="center"/>
    </xf>
    <xf numFmtId="0" fontId="2" fillId="2" borderId="23" xfId="1" applyFont="1" applyFill="1" applyBorder="1" applyAlignment="1">
      <alignment horizontal="left" vertical="center" wrapText="1"/>
    </xf>
    <xf numFmtId="164" fontId="2" fillId="0" borderId="25" xfId="1" applyNumberFormat="1" applyFont="1" applyFill="1" applyBorder="1" applyAlignment="1">
      <alignment horizontal="center" vertical="center" wrapText="1"/>
    </xf>
    <xf numFmtId="164" fontId="2" fillId="0" borderId="21" xfId="1" applyNumberFormat="1" applyFont="1" applyFill="1" applyBorder="1" applyAlignment="1">
      <alignment horizontal="center" vertical="center" wrapText="1"/>
    </xf>
    <xf numFmtId="164" fontId="2" fillId="0" borderId="21" xfId="1" applyNumberFormat="1" applyFont="1" applyFill="1" applyBorder="1" applyAlignment="1">
      <alignment vertical="center" wrapText="1"/>
    </xf>
    <xf numFmtId="4" fontId="2" fillId="0" borderId="21" xfId="1" applyNumberFormat="1" applyFont="1" applyFill="1" applyBorder="1" applyAlignment="1">
      <alignment horizontal="center" vertical="center" wrapText="1"/>
    </xf>
    <xf numFmtId="164" fontId="2" fillId="0" borderId="26" xfId="1" applyNumberFormat="1" applyFont="1" applyFill="1" applyBorder="1" applyAlignment="1">
      <alignment horizontal="center" vertical="center" wrapText="1"/>
    </xf>
    <xf numFmtId="164" fontId="2" fillId="0" borderId="2" xfId="1" applyNumberFormat="1" applyFont="1" applyFill="1" applyBorder="1" applyAlignment="1">
      <alignment vertical="center" wrapText="1"/>
    </xf>
    <xf numFmtId="164" fontId="2" fillId="0" borderId="3" xfId="1" applyNumberFormat="1" applyFont="1" applyFill="1" applyBorder="1" applyAlignment="1">
      <alignment horizontal="center" vertical="center" wrapText="1"/>
    </xf>
    <xf numFmtId="0" fontId="2" fillId="0" borderId="2" xfId="1" applyFont="1" applyFill="1" applyBorder="1" applyAlignment="1">
      <alignment vertical="top" wrapText="1"/>
    </xf>
    <xf numFmtId="4" fontId="2" fillId="0" borderId="3" xfId="1" applyNumberFormat="1" applyFont="1" applyFill="1" applyBorder="1" applyAlignment="1">
      <alignment horizontal="center" vertical="center"/>
    </xf>
    <xf numFmtId="0" fontId="2" fillId="0" borderId="25" xfId="1" applyFont="1" applyFill="1" applyBorder="1" applyAlignment="1">
      <alignment horizontal="center" vertical="center"/>
    </xf>
    <xf numFmtId="164" fontId="2" fillId="0" borderId="26" xfId="0" applyNumberFormat="1" applyFont="1" applyFill="1" applyBorder="1" applyAlignment="1">
      <alignment horizontal="center" vertical="center" wrapText="1"/>
    </xf>
    <xf numFmtId="0" fontId="2" fillId="0" borderId="2" xfId="3" applyFont="1" applyFill="1" applyBorder="1" applyAlignment="1">
      <alignment horizontal="center" vertical="center" wrapText="1"/>
    </xf>
    <xf numFmtId="9" fontId="2" fillId="0" borderId="2" xfId="1" applyNumberFormat="1" applyFont="1" applyFill="1" applyBorder="1" applyAlignment="1">
      <alignment horizontal="center" vertical="center" wrapText="1"/>
    </xf>
    <xf numFmtId="0" fontId="2" fillId="0" borderId="2" xfId="1" applyFont="1" applyFill="1" applyBorder="1" applyAlignment="1">
      <alignment vertical="center"/>
    </xf>
    <xf numFmtId="0" fontId="2" fillId="0" borderId="0" xfId="1" applyFont="1" applyFill="1" applyAlignment="1">
      <alignment horizontal="left" vertical="center" wrapText="1"/>
    </xf>
    <xf numFmtId="0" fontId="2" fillId="0" borderId="2" xfId="0" applyFont="1" applyFill="1" applyBorder="1" applyAlignment="1">
      <alignment horizontal="left" vertical="center" wrapText="1"/>
    </xf>
    <xf numFmtId="166" fontId="2" fillId="0" borderId="2" xfId="1" applyNumberFormat="1" applyFont="1" applyFill="1" applyBorder="1" applyAlignment="1">
      <alignment horizontal="center" vertical="center" wrapText="1"/>
    </xf>
    <xf numFmtId="0" fontId="2" fillId="0" borderId="2" xfId="4" applyNumberFormat="1" applyFont="1" applyFill="1" applyBorder="1" applyAlignment="1">
      <alignment vertical="center" wrapText="1"/>
    </xf>
    <xf numFmtId="0" fontId="2" fillId="0" borderId="2" xfId="0" applyNumberFormat="1" applyFont="1" applyFill="1" applyBorder="1" applyAlignment="1">
      <alignment horizontal="left" vertical="center" wrapText="1"/>
    </xf>
    <xf numFmtId="0" fontId="2" fillId="0" borderId="2" xfId="1" applyFont="1" applyFill="1" applyBorder="1" applyAlignment="1">
      <alignment horizontal="center" vertical="top" wrapText="1"/>
    </xf>
    <xf numFmtId="4" fontId="2" fillId="0" borderId="2" xfId="1" applyNumberFormat="1" applyFont="1" applyFill="1" applyBorder="1" applyAlignment="1">
      <alignment horizontal="right" vertical="top"/>
    </xf>
    <xf numFmtId="0" fontId="2" fillId="0" borderId="2" xfId="1" applyFont="1" applyFill="1" applyBorder="1" applyAlignment="1">
      <alignment horizontal="right" vertical="top"/>
    </xf>
    <xf numFmtId="0" fontId="2" fillId="0" borderId="2" xfId="1" applyFont="1" applyFill="1" applyBorder="1" applyAlignment="1">
      <alignment horizontal="center" vertical="top"/>
    </xf>
    <xf numFmtId="4" fontId="2" fillId="0" borderId="2" xfId="1" applyNumberFormat="1" applyFont="1" applyFill="1" applyBorder="1" applyAlignment="1">
      <alignment horizontal="center" vertical="top"/>
    </xf>
    <xf numFmtId="164" fontId="2" fillId="0" borderId="30" xfId="1" applyNumberFormat="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 fillId="0" borderId="19" xfId="0" applyNumberFormat="1" applyFont="1" applyFill="1" applyBorder="1" applyAlignment="1">
      <alignment horizontal="left" vertical="center" wrapText="1"/>
    </xf>
    <xf numFmtId="2" fontId="2" fillId="0" borderId="19"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9" fontId="2" fillId="0" borderId="19" xfId="1" applyNumberFormat="1" applyFont="1" applyFill="1" applyBorder="1" applyAlignment="1">
      <alignment horizontal="center" vertical="center" wrapText="1"/>
    </xf>
    <xf numFmtId="0" fontId="2" fillId="0" borderId="19" xfId="1" applyFont="1" applyFill="1" applyBorder="1" applyAlignment="1">
      <alignment horizontal="center" vertical="top" wrapText="1"/>
    </xf>
    <xf numFmtId="4" fontId="2" fillId="0" borderId="19" xfId="1" applyNumberFormat="1" applyFont="1" applyFill="1" applyBorder="1" applyAlignment="1">
      <alignment horizontal="right" vertical="top"/>
    </xf>
    <xf numFmtId="0" fontId="2" fillId="0" borderId="19" xfId="1" applyFont="1" applyFill="1" applyBorder="1" applyAlignment="1">
      <alignment horizontal="center" vertical="top"/>
    </xf>
    <xf numFmtId="4" fontId="2" fillId="0" borderId="20" xfId="1" applyNumberFormat="1" applyFont="1" applyFill="1" applyBorder="1" applyAlignment="1">
      <alignment horizontal="center" vertical="center"/>
    </xf>
    <xf numFmtId="0" fontId="2" fillId="0" borderId="30" xfId="1" applyFont="1" applyFill="1" applyBorder="1" applyAlignment="1">
      <alignment horizontal="center" vertical="center" wrapText="1"/>
    </xf>
    <xf numFmtId="0" fontId="2" fillId="0" borderId="19" xfId="1" applyFont="1" applyFill="1" applyBorder="1" applyAlignment="1">
      <alignment vertical="center" wrapText="1"/>
    </xf>
    <xf numFmtId="4" fontId="2" fillId="0" borderId="19" xfId="1" applyNumberFormat="1" applyFont="1" applyFill="1" applyBorder="1" applyAlignment="1">
      <alignment horizontal="center" vertical="center"/>
    </xf>
    <xf numFmtId="4" fontId="2" fillId="0" borderId="19" xfId="1" applyNumberFormat="1" applyFont="1" applyFill="1" applyBorder="1" applyAlignment="1">
      <alignment horizontal="right" vertical="center" wrapText="1"/>
    </xf>
    <xf numFmtId="0" fontId="2" fillId="0" borderId="20" xfId="1" applyFont="1" applyFill="1" applyBorder="1" applyAlignment="1">
      <alignment horizontal="center" vertical="center" wrapText="1"/>
    </xf>
    <xf numFmtId="0" fontId="2" fillId="0" borderId="15" xfId="1" applyFont="1" applyFill="1" applyBorder="1" applyAlignment="1">
      <alignment horizontal="center" vertical="center" wrapText="1"/>
    </xf>
    <xf numFmtId="0" fontId="2" fillId="0" borderId="16" xfId="1" applyFont="1" applyFill="1" applyBorder="1" applyAlignment="1">
      <alignment horizontal="center" vertical="center" wrapText="1"/>
    </xf>
    <xf numFmtId="0" fontId="2" fillId="0" borderId="16" xfId="1" applyFont="1" applyFill="1" applyBorder="1" applyAlignment="1">
      <alignment vertical="center" wrapText="1"/>
    </xf>
    <xf numFmtId="4" fontId="2" fillId="0" borderId="16" xfId="1" applyNumberFormat="1" applyFont="1" applyFill="1" applyBorder="1" applyAlignment="1">
      <alignment horizontal="center" vertical="center"/>
    </xf>
    <xf numFmtId="164" fontId="2" fillId="0" borderId="16" xfId="1" applyNumberFormat="1" applyFont="1" applyFill="1" applyBorder="1" applyAlignment="1">
      <alignment horizontal="center" vertical="center" wrapText="1"/>
    </xf>
    <xf numFmtId="4" fontId="2" fillId="0" borderId="16" xfId="1" applyNumberFormat="1" applyFont="1" applyFill="1" applyBorder="1" applyAlignment="1">
      <alignment horizontal="right" vertical="center" wrapText="1"/>
    </xf>
    <xf numFmtId="0" fontId="2" fillId="0" borderId="33" xfId="1" applyFont="1" applyFill="1" applyBorder="1" applyAlignment="1">
      <alignment horizontal="center" vertical="center" wrapText="1"/>
    </xf>
    <xf numFmtId="167" fontId="2" fillId="0" borderId="2" xfId="0" applyNumberFormat="1" applyFont="1" applyFill="1" applyBorder="1" applyAlignment="1">
      <alignment horizontal="center" vertical="top"/>
    </xf>
    <xf numFmtId="4" fontId="2" fillId="0" borderId="2" xfId="0" applyNumberFormat="1" applyFont="1" applyFill="1" applyBorder="1" applyAlignment="1">
      <alignment horizontal="center" vertical="top"/>
    </xf>
    <xf numFmtId="167" fontId="2" fillId="0" borderId="19" xfId="0" applyNumberFormat="1" applyFont="1" applyFill="1" applyBorder="1" applyAlignment="1">
      <alignment horizontal="center" vertical="top"/>
    </xf>
    <xf numFmtId="0" fontId="5" fillId="0" borderId="0" xfId="1" applyFont="1" applyFill="1" applyBorder="1" applyAlignment="1">
      <alignment horizontal="right"/>
    </xf>
    <xf numFmtId="0" fontId="2" fillId="0" borderId="0" xfId="1" applyFont="1" applyFill="1" applyAlignment="1">
      <alignment horizontal="center"/>
    </xf>
    <xf numFmtId="0" fontId="2" fillId="0" borderId="0" xfId="1" applyFont="1" applyFill="1" applyBorder="1" applyAlignment="1">
      <alignment horizontal="center"/>
    </xf>
    <xf numFmtId="0" fontId="2" fillId="0" borderId="0" xfId="1" applyFont="1" applyFill="1" applyBorder="1" applyAlignment="1">
      <alignment horizontal="right"/>
    </xf>
    <xf numFmtId="0" fontId="3" fillId="0" borderId="5" xfId="1" applyFont="1" applyFill="1" applyBorder="1" applyAlignment="1">
      <alignment horizontal="left" vertical="center" wrapText="1"/>
    </xf>
    <xf numFmtId="0" fontId="3" fillId="0" borderId="6" xfId="1" applyFont="1" applyFill="1" applyBorder="1" applyAlignment="1">
      <alignment horizontal="left" vertical="center" wrapText="1"/>
    </xf>
    <xf numFmtId="0" fontId="3" fillId="0" borderId="7" xfId="1" applyFont="1" applyFill="1" applyBorder="1" applyAlignment="1">
      <alignment horizontal="left" vertical="center" wrapText="1"/>
    </xf>
    <xf numFmtId="0" fontId="3" fillId="0" borderId="8"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3" fillId="0" borderId="11"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12" xfId="1" applyFont="1" applyFill="1" applyBorder="1" applyAlignment="1">
      <alignment horizontal="left" vertical="center" wrapText="1"/>
    </xf>
    <xf numFmtId="0" fontId="6" fillId="0" borderId="0" xfId="1" applyFont="1" applyFill="1" applyBorder="1" applyAlignment="1">
      <alignment horizontal="center" vertical="center"/>
    </xf>
    <xf numFmtId="0" fontId="3" fillId="0" borderId="9" xfId="1" applyFont="1" applyFill="1" applyBorder="1"/>
    <xf numFmtId="0" fontId="3" fillId="0" borderId="5" xfId="1" applyFont="1" applyFill="1" applyBorder="1" applyAlignment="1">
      <alignment vertical="center" wrapText="1"/>
    </xf>
    <xf numFmtId="0" fontId="3" fillId="0" borderId="6" xfId="1" applyFont="1" applyFill="1" applyBorder="1" applyAlignment="1">
      <alignment vertical="center" wrapText="1"/>
    </xf>
    <xf numFmtId="0" fontId="3" fillId="0" borderId="7" xfId="1" applyFont="1" applyFill="1" applyBorder="1" applyAlignment="1">
      <alignment vertical="center" wrapText="1"/>
    </xf>
    <xf numFmtId="0" fontId="3" fillId="0" borderId="8" xfId="1" applyFont="1" applyFill="1" applyBorder="1" applyAlignment="1">
      <alignment vertical="center" wrapText="1"/>
    </xf>
    <xf numFmtId="0" fontId="3" fillId="0" borderId="9" xfId="1" applyFont="1" applyFill="1" applyBorder="1" applyAlignment="1">
      <alignment vertical="center" wrapText="1"/>
    </xf>
    <xf numFmtId="0" fontId="3" fillId="0" borderId="10" xfId="1" applyFont="1" applyFill="1" applyBorder="1" applyAlignment="1">
      <alignment vertical="center" wrapText="1"/>
    </xf>
  </cellXfs>
  <cellStyles count="7">
    <cellStyle name="Обычный" xfId="0" builtinId="0"/>
    <cellStyle name="Обычный 2" xfId="1"/>
    <cellStyle name="Обычный 2 10" xfId="3"/>
    <cellStyle name="Обычный 2 2 3" xfId="4"/>
    <cellStyle name="Обычный 3" xfId="5"/>
    <cellStyle name="Обычный 4" xfId="2"/>
    <cellStyle name="Процентный"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T490"/>
  <sheetViews>
    <sheetView zoomScaleNormal="100" workbookViewId="0">
      <selection activeCell="A4" sqref="A4:S4"/>
    </sheetView>
  </sheetViews>
  <sheetFormatPr defaultRowHeight="15" x14ac:dyDescent="0.25"/>
  <cols>
    <col min="1" max="1" width="6.85546875" style="64" customWidth="1"/>
    <col min="2" max="2" width="12.42578125" style="64" customWidth="1"/>
    <col min="3" max="3" width="15.85546875" style="64" customWidth="1"/>
    <col min="4" max="4" width="23.7109375" style="64" customWidth="1"/>
    <col min="5" max="5" width="26.42578125" style="64" customWidth="1"/>
    <col min="6" max="6" width="34" style="64" customWidth="1"/>
    <col min="7" max="9" width="9.140625" style="64" customWidth="1"/>
    <col min="10" max="10" width="11.28515625" style="64" customWidth="1"/>
    <col min="11" max="11" width="9.140625" style="64" customWidth="1"/>
    <col min="12" max="12" width="14.85546875" style="64" customWidth="1"/>
    <col min="13" max="13" width="8.85546875" style="64" customWidth="1"/>
    <col min="14" max="14" width="15.5703125" style="64" customWidth="1"/>
    <col min="15" max="15" width="30" style="64" customWidth="1"/>
    <col min="16" max="18" width="9.140625" style="64" customWidth="1"/>
    <col min="19" max="19" width="14.140625" style="64" customWidth="1"/>
    <col min="20" max="20" width="16.85546875" style="64" customWidth="1"/>
    <col min="21" max="21" width="18" style="64" customWidth="1"/>
    <col min="22" max="23" width="9.140625" style="64" customWidth="1"/>
    <col min="24" max="24" width="21.85546875" style="64" customWidth="1"/>
    <col min="25" max="16384" width="9.140625" style="64"/>
  </cols>
  <sheetData>
    <row r="1" spans="1:24" s="21" customFormat="1" ht="12.75" x14ac:dyDescent="0.2">
      <c r="A1" s="254"/>
      <c r="B1" s="254"/>
      <c r="C1" s="254"/>
      <c r="D1" s="15"/>
      <c r="E1" s="15"/>
      <c r="F1" s="15"/>
      <c r="G1" s="255"/>
      <c r="H1" s="255"/>
      <c r="I1" s="255"/>
      <c r="J1" s="255"/>
      <c r="K1" s="255"/>
      <c r="L1" s="255"/>
      <c r="M1" s="255"/>
      <c r="N1" s="255"/>
      <c r="O1" s="254"/>
      <c r="P1" s="16"/>
      <c r="Q1" s="17"/>
      <c r="R1" s="16"/>
      <c r="S1" s="17"/>
      <c r="T1" s="18"/>
      <c r="U1" s="19"/>
      <c r="V1" s="20"/>
      <c r="W1" s="255"/>
      <c r="X1" s="16"/>
    </row>
    <row r="2" spans="1:24" s="21" customFormat="1" ht="15.75" x14ac:dyDescent="0.25">
      <c r="A2" s="315" t="s">
        <v>1645</v>
      </c>
      <c r="B2" s="315"/>
      <c r="C2" s="315"/>
      <c r="D2" s="315"/>
      <c r="E2" s="315"/>
      <c r="F2" s="315"/>
      <c r="G2" s="315"/>
      <c r="H2" s="315"/>
      <c r="I2" s="315"/>
      <c r="J2" s="315"/>
      <c r="K2" s="315"/>
      <c r="L2" s="315"/>
      <c r="M2" s="315"/>
      <c r="N2" s="315"/>
      <c r="O2" s="315"/>
      <c r="P2" s="315"/>
      <c r="Q2" s="315"/>
      <c r="R2" s="315"/>
      <c r="S2" s="315"/>
      <c r="T2" s="315"/>
      <c r="U2" s="315"/>
      <c r="V2" s="315"/>
      <c r="W2" s="315"/>
      <c r="X2" s="315"/>
    </row>
    <row r="3" spans="1:24" s="21" customFormat="1" ht="12.75" x14ac:dyDescent="0.2">
      <c r="A3" s="254"/>
      <c r="B3" s="254"/>
      <c r="C3" s="254"/>
      <c r="D3" s="22"/>
      <c r="E3" s="22"/>
      <c r="F3" s="22"/>
      <c r="G3" s="254"/>
      <c r="H3" s="254"/>
      <c r="I3" s="254"/>
      <c r="J3" s="254"/>
      <c r="K3" s="254"/>
      <c r="L3" s="254"/>
      <c r="M3" s="254"/>
      <c r="N3" s="20"/>
      <c r="O3" s="254"/>
      <c r="P3" s="16"/>
      <c r="Q3" s="16"/>
      <c r="R3" s="16"/>
      <c r="S3" s="16"/>
      <c r="T3" s="18"/>
      <c r="U3" s="19"/>
      <c r="V3" s="23"/>
      <c r="W3" s="17"/>
      <c r="X3" s="17"/>
    </row>
    <row r="4" spans="1:24" s="26" customFormat="1" ht="18.75" x14ac:dyDescent="0.2">
      <c r="A4" s="328" t="s">
        <v>2596</v>
      </c>
      <c r="B4" s="328"/>
      <c r="C4" s="328"/>
      <c r="D4" s="328"/>
      <c r="E4" s="328"/>
      <c r="F4" s="328"/>
      <c r="G4" s="328"/>
      <c r="H4" s="328"/>
      <c r="I4" s="328"/>
      <c r="J4" s="328"/>
      <c r="K4" s="328"/>
      <c r="L4" s="328"/>
      <c r="M4" s="328"/>
      <c r="N4" s="328"/>
      <c r="O4" s="328"/>
      <c r="P4" s="328"/>
      <c r="Q4" s="328"/>
      <c r="R4" s="328"/>
      <c r="S4" s="328"/>
      <c r="T4" s="24"/>
      <c r="U4" s="24"/>
      <c r="V4" s="24"/>
      <c r="W4" s="24"/>
      <c r="X4" s="25"/>
    </row>
    <row r="5" spans="1:24" s="21" customFormat="1" ht="13.5" thickBot="1" x14ac:dyDescent="0.25">
      <c r="A5" s="316"/>
      <c r="B5" s="316"/>
      <c r="C5" s="317" t="s">
        <v>74</v>
      </c>
      <c r="D5" s="318"/>
      <c r="E5" s="318"/>
      <c r="F5" s="318"/>
      <c r="G5" s="318"/>
      <c r="H5" s="318"/>
      <c r="I5" s="318"/>
      <c r="J5" s="318"/>
      <c r="K5" s="318"/>
      <c r="L5" s="318"/>
      <c r="M5" s="318"/>
      <c r="N5" s="318"/>
      <c r="O5" s="317"/>
      <c r="P5" s="318"/>
      <c r="Q5" s="318"/>
      <c r="R5" s="318"/>
      <c r="S5" s="318"/>
      <c r="T5" s="318"/>
      <c r="U5" s="318"/>
      <c r="V5" s="318"/>
      <c r="W5" s="318"/>
      <c r="X5" s="16"/>
    </row>
    <row r="6" spans="1:24" s="21" customFormat="1" ht="12.75" x14ac:dyDescent="0.2">
      <c r="A6" s="254"/>
      <c r="B6" s="254"/>
      <c r="C6" s="254"/>
      <c r="D6" s="22"/>
      <c r="E6" s="22"/>
      <c r="F6" s="22"/>
      <c r="G6" s="254"/>
      <c r="H6" s="254"/>
      <c r="I6" s="254"/>
      <c r="J6" s="254"/>
      <c r="K6" s="20"/>
      <c r="L6" s="20"/>
      <c r="M6" s="20"/>
      <c r="N6" s="20"/>
      <c r="O6" s="254"/>
      <c r="Q6" s="319" t="s">
        <v>1672</v>
      </c>
      <c r="R6" s="320"/>
      <c r="S6" s="320"/>
      <c r="T6" s="320"/>
      <c r="U6" s="320"/>
      <c r="V6" s="320"/>
      <c r="W6" s="320"/>
      <c r="X6" s="321"/>
    </row>
    <row r="7" spans="1:24" s="21" customFormat="1" ht="15.75" thickBot="1" x14ac:dyDescent="0.3">
      <c r="A7" s="254"/>
      <c r="B7" s="242" t="s">
        <v>2720</v>
      </c>
      <c r="C7" s="254"/>
      <c r="D7" s="63"/>
      <c r="E7" s="22"/>
      <c r="F7" s="22"/>
      <c r="G7" s="254"/>
      <c r="H7" s="254"/>
      <c r="I7" s="254"/>
      <c r="J7" s="254"/>
      <c r="K7" s="20"/>
      <c r="L7" s="20"/>
      <c r="M7" s="20"/>
      <c r="N7" s="20"/>
      <c r="O7" s="254"/>
      <c r="P7" s="27"/>
      <c r="Q7" s="322"/>
      <c r="R7" s="323"/>
      <c r="S7" s="323"/>
      <c r="T7" s="323"/>
      <c r="U7" s="323"/>
      <c r="V7" s="323"/>
      <c r="W7" s="323"/>
      <c r="X7" s="324"/>
    </row>
    <row r="8" spans="1:24" s="21" customFormat="1" ht="12.75" x14ac:dyDescent="0.2">
      <c r="A8" s="254"/>
      <c r="B8" s="28"/>
      <c r="C8" s="254"/>
      <c r="D8" s="22"/>
      <c r="E8" s="22"/>
      <c r="F8" s="22"/>
      <c r="G8" s="254"/>
      <c r="H8" s="254"/>
      <c r="I8" s="254"/>
      <c r="J8" s="254"/>
      <c r="K8" s="20"/>
      <c r="L8" s="20"/>
      <c r="M8" s="20"/>
      <c r="N8" s="20"/>
      <c r="O8" s="254"/>
      <c r="Q8" s="325" t="s">
        <v>2721</v>
      </c>
      <c r="R8" s="326"/>
      <c r="S8" s="326"/>
      <c r="T8" s="326"/>
      <c r="U8" s="326"/>
      <c r="V8" s="326"/>
      <c r="W8" s="326"/>
      <c r="X8" s="327"/>
    </row>
    <row r="9" spans="1:24" s="21" customFormat="1" ht="13.5" thickBot="1" x14ac:dyDescent="0.25">
      <c r="A9" s="254"/>
      <c r="B9" s="254"/>
      <c r="C9" s="20"/>
      <c r="D9" s="29"/>
      <c r="E9" s="29"/>
      <c r="F9" s="29"/>
      <c r="G9" s="254"/>
      <c r="H9" s="254"/>
      <c r="I9" s="254"/>
      <c r="J9" s="254"/>
      <c r="K9" s="20"/>
      <c r="L9" s="20"/>
      <c r="M9" s="20"/>
      <c r="N9" s="20"/>
      <c r="O9" s="254"/>
      <c r="P9" s="30"/>
      <c r="Q9" s="322"/>
      <c r="R9" s="323"/>
      <c r="S9" s="323"/>
      <c r="T9" s="323"/>
      <c r="U9" s="323"/>
      <c r="V9" s="323"/>
      <c r="W9" s="323"/>
      <c r="X9" s="324"/>
    </row>
    <row r="10" spans="1:24" s="21" customFormat="1" ht="13.5" thickBot="1" x14ac:dyDescent="0.25">
      <c r="A10" s="254"/>
      <c r="B10" s="254"/>
      <c r="C10" s="20"/>
      <c r="D10" s="29"/>
      <c r="E10" s="29"/>
      <c r="F10" s="29"/>
      <c r="G10" s="20"/>
      <c r="H10" s="20"/>
      <c r="I10" s="20"/>
      <c r="J10" s="20"/>
      <c r="K10" s="20"/>
      <c r="L10" s="20"/>
      <c r="M10" s="20"/>
      <c r="N10" s="20"/>
      <c r="O10" s="20"/>
      <c r="P10" s="23"/>
      <c r="Q10" s="23"/>
      <c r="R10" s="23"/>
      <c r="S10" s="23"/>
      <c r="T10" s="23"/>
      <c r="U10" s="23"/>
      <c r="V10" s="23"/>
      <c r="W10" s="23"/>
      <c r="X10" s="16"/>
    </row>
    <row r="11" spans="1:24" s="36" customFormat="1" ht="128.25" thickBot="1" x14ac:dyDescent="0.3">
      <c r="A11" s="31" t="s">
        <v>75</v>
      </c>
      <c r="B11" s="31" t="s">
        <v>76</v>
      </c>
      <c r="C11" s="31" t="s">
        <v>77</v>
      </c>
      <c r="D11" s="32" t="s">
        <v>78</v>
      </c>
      <c r="E11" s="32" t="s">
        <v>79</v>
      </c>
      <c r="F11" s="32" t="s">
        <v>80</v>
      </c>
      <c r="G11" s="31" t="s">
        <v>81</v>
      </c>
      <c r="H11" s="31" t="s">
        <v>82</v>
      </c>
      <c r="I11" s="31" t="s">
        <v>83</v>
      </c>
      <c r="J11" s="31" t="s">
        <v>84</v>
      </c>
      <c r="K11" s="31" t="s">
        <v>85</v>
      </c>
      <c r="L11" s="31" t="s">
        <v>86</v>
      </c>
      <c r="M11" s="33" t="s">
        <v>87</v>
      </c>
      <c r="N11" s="31" t="s">
        <v>88</v>
      </c>
      <c r="O11" s="31" t="s">
        <v>89</v>
      </c>
      <c r="P11" s="31" t="s">
        <v>90</v>
      </c>
      <c r="Q11" s="31" t="s">
        <v>91</v>
      </c>
      <c r="R11" s="31" t="s">
        <v>92</v>
      </c>
      <c r="S11" s="31" t="s">
        <v>93</v>
      </c>
      <c r="T11" s="34" t="s">
        <v>94</v>
      </c>
      <c r="U11" s="35" t="s">
        <v>95</v>
      </c>
      <c r="V11" s="31" t="s">
        <v>96</v>
      </c>
      <c r="W11" s="31" t="s">
        <v>97</v>
      </c>
      <c r="X11" s="31" t="s">
        <v>98</v>
      </c>
    </row>
    <row r="12" spans="1:24" s="39" customFormat="1" ht="13.5" thickBot="1" x14ac:dyDescent="0.3">
      <c r="A12" s="37">
        <v>1</v>
      </c>
      <c r="B12" s="38">
        <v>2</v>
      </c>
      <c r="C12" s="38">
        <v>3</v>
      </c>
      <c r="D12" s="38">
        <v>4</v>
      </c>
      <c r="E12" s="38">
        <v>5</v>
      </c>
      <c r="F12" s="38">
        <v>6</v>
      </c>
      <c r="G12" s="38">
        <v>7</v>
      </c>
      <c r="H12" s="38">
        <v>8</v>
      </c>
      <c r="I12" s="38">
        <v>9</v>
      </c>
      <c r="J12" s="38">
        <v>10</v>
      </c>
      <c r="K12" s="38">
        <v>11</v>
      </c>
      <c r="L12" s="38">
        <v>12</v>
      </c>
      <c r="M12" s="38">
        <v>13</v>
      </c>
      <c r="N12" s="38">
        <v>14</v>
      </c>
      <c r="O12" s="38">
        <v>15</v>
      </c>
      <c r="P12" s="38">
        <v>16</v>
      </c>
      <c r="Q12" s="38">
        <v>17</v>
      </c>
      <c r="R12" s="38">
        <v>18</v>
      </c>
      <c r="S12" s="38">
        <v>19</v>
      </c>
      <c r="T12" s="38">
        <v>20</v>
      </c>
      <c r="U12" s="38">
        <v>21</v>
      </c>
      <c r="V12" s="38">
        <v>22</v>
      </c>
      <c r="W12" s="38">
        <v>23</v>
      </c>
      <c r="X12" s="250">
        <v>24</v>
      </c>
    </row>
    <row r="13" spans="1:24" s="47" customFormat="1" ht="13.5" thickBot="1" x14ac:dyDescent="0.25">
      <c r="A13" s="43" t="s">
        <v>170</v>
      </c>
      <c r="B13" s="20"/>
      <c r="C13" s="20"/>
      <c r="D13" s="29"/>
      <c r="E13" s="29"/>
      <c r="F13" s="29"/>
      <c r="G13" s="20"/>
      <c r="H13" s="20"/>
      <c r="I13" s="20"/>
      <c r="J13" s="20"/>
      <c r="K13" s="20"/>
      <c r="L13" s="20"/>
      <c r="M13" s="20"/>
      <c r="N13" s="20"/>
      <c r="O13" s="20"/>
      <c r="P13" s="23"/>
      <c r="Q13" s="23"/>
      <c r="R13" s="23"/>
      <c r="S13" s="23"/>
      <c r="T13" s="19"/>
      <c r="U13" s="44"/>
      <c r="V13" s="45"/>
      <c r="W13" s="46"/>
      <c r="X13" s="252"/>
    </row>
    <row r="14" spans="1:24" s="111" customFormat="1" ht="76.5" x14ac:dyDescent="0.25">
      <c r="A14" s="266" t="s">
        <v>564</v>
      </c>
      <c r="B14" s="124" t="s">
        <v>1</v>
      </c>
      <c r="C14" s="267" t="s">
        <v>1368</v>
      </c>
      <c r="D14" s="268" t="s">
        <v>1369</v>
      </c>
      <c r="E14" s="268" t="s">
        <v>1370</v>
      </c>
      <c r="F14" s="268" t="s">
        <v>1371</v>
      </c>
      <c r="G14" s="267" t="s">
        <v>679</v>
      </c>
      <c r="H14" s="269">
        <v>0</v>
      </c>
      <c r="I14" s="124">
        <v>710000000</v>
      </c>
      <c r="J14" s="124" t="s">
        <v>7</v>
      </c>
      <c r="K14" s="267" t="s">
        <v>369</v>
      </c>
      <c r="L14" s="124" t="s">
        <v>7</v>
      </c>
      <c r="M14" s="124" t="s">
        <v>184</v>
      </c>
      <c r="N14" s="267" t="s">
        <v>1372</v>
      </c>
      <c r="O14" s="269" t="s">
        <v>1373</v>
      </c>
      <c r="P14" s="124">
        <v>796</v>
      </c>
      <c r="Q14" s="124" t="s">
        <v>195</v>
      </c>
      <c r="R14" s="267">
        <v>66</v>
      </c>
      <c r="S14" s="267">
        <v>1586000</v>
      </c>
      <c r="T14" s="132">
        <v>0</v>
      </c>
      <c r="U14" s="132">
        <v>0</v>
      </c>
      <c r="V14" s="267"/>
      <c r="W14" s="124">
        <v>2017</v>
      </c>
      <c r="X14" s="270" t="s">
        <v>2599</v>
      </c>
    </row>
    <row r="15" spans="1:24" s="111" customFormat="1" ht="76.5" x14ac:dyDescent="0.25">
      <c r="A15" s="126" t="s">
        <v>1981</v>
      </c>
      <c r="B15" s="2" t="s">
        <v>1</v>
      </c>
      <c r="C15" s="109" t="s">
        <v>1368</v>
      </c>
      <c r="D15" s="271" t="s">
        <v>1369</v>
      </c>
      <c r="E15" s="271" t="s">
        <v>1370</v>
      </c>
      <c r="F15" s="271" t="s">
        <v>1371</v>
      </c>
      <c r="G15" s="109" t="s">
        <v>679</v>
      </c>
      <c r="H15" s="76">
        <v>0</v>
      </c>
      <c r="I15" s="2">
        <v>710000000</v>
      </c>
      <c r="J15" s="2" t="s">
        <v>7</v>
      </c>
      <c r="K15" s="109" t="s">
        <v>386</v>
      </c>
      <c r="L15" s="2" t="s">
        <v>7</v>
      </c>
      <c r="M15" s="2" t="s">
        <v>184</v>
      </c>
      <c r="N15" s="109" t="s">
        <v>817</v>
      </c>
      <c r="O15" s="76" t="s">
        <v>1373</v>
      </c>
      <c r="P15" s="2">
        <v>796</v>
      </c>
      <c r="Q15" s="2" t="s">
        <v>195</v>
      </c>
      <c r="R15" s="109">
        <v>66</v>
      </c>
      <c r="S15" s="109">
        <v>1586000</v>
      </c>
      <c r="T15" s="56">
        <v>0</v>
      </c>
      <c r="U15" s="56">
        <v>0</v>
      </c>
      <c r="V15" s="109"/>
      <c r="W15" s="2">
        <v>2017</v>
      </c>
      <c r="X15" s="188" t="s">
        <v>2142</v>
      </c>
    </row>
    <row r="16" spans="1:24" s="39" customFormat="1" ht="108" customHeight="1" x14ac:dyDescent="0.25">
      <c r="A16" s="126" t="s">
        <v>2143</v>
      </c>
      <c r="B16" s="2" t="s">
        <v>1</v>
      </c>
      <c r="C16" s="109" t="s">
        <v>1368</v>
      </c>
      <c r="D16" s="271" t="s">
        <v>1369</v>
      </c>
      <c r="E16" s="271" t="s">
        <v>1370</v>
      </c>
      <c r="F16" s="271" t="s">
        <v>1371</v>
      </c>
      <c r="G16" s="109" t="s">
        <v>679</v>
      </c>
      <c r="H16" s="76">
        <v>0</v>
      </c>
      <c r="I16" s="2">
        <v>710000000</v>
      </c>
      <c r="J16" s="2" t="s">
        <v>7</v>
      </c>
      <c r="K16" s="109" t="s">
        <v>386</v>
      </c>
      <c r="L16" s="2" t="s">
        <v>2145</v>
      </c>
      <c r="M16" s="2" t="s">
        <v>184</v>
      </c>
      <c r="N16" s="109" t="s">
        <v>817</v>
      </c>
      <c r="O16" s="76" t="s">
        <v>1373</v>
      </c>
      <c r="P16" s="2">
        <v>796</v>
      </c>
      <c r="Q16" s="2" t="s">
        <v>195</v>
      </c>
      <c r="R16" s="109">
        <v>66</v>
      </c>
      <c r="S16" s="109">
        <v>1586000</v>
      </c>
      <c r="T16" s="109">
        <v>104676000</v>
      </c>
      <c r="U16" s="109">
        <f>T16*1.12</f>
        <v>117237120.00000001</v>
      </c>
      <c r="V16" s="109"/>
      <c r="W16" s="2">
        <v>2017</v>
      </c>
      <c r="X16" s="272" t="s">
        <v>2144</v>
      </c>
    </row>
    <row r="17" spans="1:24" s="47" customFormat="1" ht="127.5" x14ac:dyDescent="0.2">
      <c r="A17" s="1" t="s">
        <v>565</v>
      </c>
      <c r="B17" s="2" t="s">
        <v>1</v>
      </c>
      <c r="C17" s="2" t="s">
        <v>178</v>
      </c>
      <c r="D17" s="42" t="s">
        <v>179</v>
      </c>
      <c r="E17" s="42" t="s">
        <v>180</v>
      </c>
      <c r="F17" s="42" t="s">
        <v>181</v>
      </c>
      <c r="G17" s="2" t="s">
        <v>182</v>
      </c>
      <c r="H17" s="58">
        <v>0</v>
      </c>
      <c r="I17" s="2">
        <v>710000000</v>
      </c>
      <c r="J17" s="2" t="s">
        <v>7</v>
      </c>
      <c r="K17" s="2" t="s">
        <v>183</v>
      </c>
      <c r="L17" s="2" t="s">
        <v>7</v>
      </c>
      <c r="M17" s="2" t="s">
        <v>184</v>
      </c>
      <c r="N17" s="2" t="s">
        <v>185</v>
      </c>
      <c r="O17" s="2" t="s">
        <v>186</v>
      </c>
      <c r="P17" s="2">
        <v>5111</v>
      </c>
      <c r="Q17" s="2" t="s">
        <v>187</v>
      </c>
      <c r="R17" s="56">
        <v>3400</v>
      </c>
      <c r="S17" s="59">
        <v>968.75</v>
      </c>
      <c r="T17" s="56">
        <v>3293750</v>
      </c>
      <c r="U17" s="56">
        <v>3689000.0000000005</v>
      </c>
      <c r="V17" s="13"/>
      <c r="W17" s="13">
        <v>2017</v>
      </c>
      <c r="X17" s="125"/>
    </row>
    <row r="18" spans="1:24" s="47" customFormat="1" ht="114.75" x14ac:dyDescent="0.2">
      <c r="A18" s="126" t="s">
        <v>566</v>
      </c>
      <c r="B18" s="2" t="s">
        <v>1</v>
      </c>
      <c r="C18" s="2" t="s">
        <v>188</v>
      </c>
      <c r="D18" s="42" t="s">
        <v>179</v>
      </c>
      <c r="E18" s="42" t="s">
        <v>189</v>
      </c>
      <c r="F18" s="42" t="s">
        <v>190</v>
      </c>
      <c r="G18" s="2" t="s">
        <v>182</v>
      </c>
      <c r="H18" s="58">
        <v>0</v>
      </c>
      <c r="I18" s="2">
        <v>710000000</v>
      </c>
      <c r="J18" s="2" t="s">
        <v>7</v>
      </c>
      <c r="K18" s="2" t="s">
        <v>183</v>
      </c>
      <c r="L18" s="2" t="s">
        <v>7</v>
      </c>
      <c r="M18" s="2" t="s">
        <v>184</v>
      </c>
      <c r="N18" s="2" t="s">
        <v>185</v>
      </c>
      <c r="O18" s="2" t="s">
        <v>186</v>
      </c>
      <c r="P18" s="2">
        <v>5111</v>
      </c>
      <c r="Q18" s="2" t="s">
        <v>187</v>
      </c>
      <c r="R18" s="56">
        <v>40</v>
      </c>
      <c r="S18" s="59">
        <v>2055.36</v>
      </c>
      <c r="T18" s="56">
        <v>82214.400000000009</v>
      </c>
      <c r="U18" s="56">
        <v>92080.128000000012</v>
      </c>
      <c r="V18" s="13"/>
      <c r="W18" s="13">
        <v>2017</v>
      </c>
      <c r="X18" s="125"/>
    </row>
    <row r="19" spans="1:24" s="47" customFormat="1" ht="51" x14ac:dyDescent="0.2">
      <c r="A19" s="1" t="s">
        <v>567</v>
      </c>
      <c r="B19" s="2" t="s">
        <v>1</v>
      </c>
      <c r="C19" s="2" t="s">
        <v>191</v>
      </c>
      <c r="D19" s="42" t="s">
        <v>192</v>
      </c>
      <c r="E19" s="42" t="s">
        <v>193</v>
      </c>
      <c r="F19" s="42" t="s">
        <v>194</v>
      </c>
      <c r="G19" s="2" t="s">
        <v>182</v>
      </c>
      <c r="H19" s="58">
        <v>0</v>
      </c>
      <c r="I19" s="2">
        <v>710000000</v>
      </c>
      <c r="J19" s="2" t="s">
        <v>7</v>
      </c>
      <c r="K19" s="2" t="s">
        <v>183</v>
      </c>
      <c r="L19" s="2" t="s">
        <v>7</v>
      </c>
      <c r="M19" s="2" t="s">
        <v>184</v>
      </c>
      <c r="N19" s="2" t="s">
        <v>185</v>
      </c>
      <c r="O19" s="2" t="s">
        <v>186</v>
      </c>
      <c r="P19" s="2">
        <v>796</v>
      </c>
      <c r="Q19" s="2" t="s">
        <v>195</v>
      </c>
      <c r="R19" s="56">
        <v>1500</v>
      </c>
      <c r="S19" s="59">
        <v>29</v>
      </c>
      <c r="T19" s="56">
        <v>43500</v>
      </c>
      <c r="U19" s="56">
        <v>48720.000000000007</v>
      </c>
      <c r="V19" s="13"/>
      <c r="W19" s="13">
        <v>2017</v>
      </c>
      <c r="X19" s="125"/>
    </row>
    <row r="20" spans="1:24" s="47" customFormat="1" ht="51" x14ac:dyDescent="0.2">
      <c r="A20" s="126" t="s">
        <v>568</v>
      </c>
      <c r="B20" s="2" t="s">
        <v>1</v>
      </c>
      <c r="C20" s="2" t="s">
        <v>196</v>
      </c>
      <c r="D20" s="42" t="s">
        <v>192</v>
      </c>
      <c r="E20" s="42" t="s">
        <v>197</v>
      </c>
      <c r="F20" s="42" t="s">
        <v>198</v>
      </c>
      <c r="G20" s="2" t="s">
        <v>182</v>
      </c>
      <c r="H20" s="58">
        <v>0</v>
      </c>
      <c r="I20" s="2">
        <v>710000000</v>
      </c>
      <c r="J20" s="2" t="s">
        <v>7</v>
      </c>
      <c r="K20" s="2" t="s">
        <v>183</v>
      </c>
      <c r="L20" s="2" t="s">
        <v>7</v>
      </c>
      <c r="M20" s="2" t="s">
        <v>184</v>
      </c>
      <c r="N20" s="2" t="s">
        <v>185</v>
      </c>
      <c r="O20" s="2" t="s">
        <v>186</v>
      </c>
      <c r="P20" s="2">
        <v>796</v>
      </c>
      <c r="Q20" s="2" t="s">
        <v>195</v>
      </c>
      <c r="R20" s="56">
        <v>1500</v>
      </c>
      <c r="S20" s="59">
        <v>19</v>
      </c>
      <c r="T20" s="56">
        <v>28500</v>
      </c>
      <c r="U20" s="56">
        <v>31920.000000000004</v>
      </c>
      <c r="V20" s="13"/>
      <c r="W20" s="13">
        <v>2017</v>
      </c>
      <c r="X20" s="125"/>
    </row>
    <row r="21" spans="1:24" s="47" customFormat="1" ht="51" x14ac:dyDescent="0.2">
      <c r="A21" s="1" t="s">
        <v>569</v>
      </c>
      <c r="B21" s="2" t="s">
        <v>1</v>
      </c>
      <c r="C21" s="2" t="s">
        <v>199</v>
      </c>
      <c r="D21" s="42" t="s">
        <v>192</v>
      </c>
      <c r="E21" s="42" t="s">
        <v>200</v>
      </c>
      <c r="F21" s="42" t="s">
        <v>201</v>
      </c>
      <c r="G21" s="2" t="s">
        <v>182</v>
      </c>
      <c r="H21" s="58">
        <v>0</v>
      </c>
      <c r="I21" s="2">
        <v>710000000</v>
      </c>
      <c r="J21" s="2" t="s">
        <v>7</v>
      </c>
      <c r="K21" s="2" t="s">
        <v>183</v>
      </c>
      <c r="L21" s="2" t="s">
        <v>7</v>
      </c>
      <c r="M21" s="2" t="s">
        <v>184</v>
      </c>
      <c r="N21" s="2" t="s">
        <v>185</v>
      </c>
      <c r="O21" s="2" t="s">
        <v>186</v>
      </c>
      <c r="P21" s="2">
        <v>796</v>
      </c>
      <c r="Q21" s="2" t="s">
        <v>195</v>
      </c>
      <c r="R21" s="56">
        <v>1500</v>
      </c>
      <c r="S21" s="59">
        <v>16</v>
      </c>
      <c r="T21" s="56">
        <v>24000</v>
      </c>
      <c r="U21" s="56">
        <v>26880.000000000004</v>
      </c>
      <c r="V21" s="13"/>
      <c r="W21" s="13">
        <v>2017</v>
      </c>
      <c r="X21" s="125"/>
    </row>
    <row r="22" spans="1:24" s="47" customFormat="1" ht="51" x14ac:dyDescent="0.2">
      <c r="A22" s="126" t="s">
        <v>570</v>
      </c>
      <c r="B22" s="2" t="s">
        <v>1</v>
      </c>
      <c r="C22" s="2" t="s">
        <v>202</v>
      </c>
      <c r="D22" s="42" t="s">
        <v>192</v>
      </c>
      <c r="E22" s="42" t="s">
        <v>203</v>
      </c>
      <c r="F22" s="42" t="s">
        <v>204</v>
      </c>
      <c r="G22" s="2" t="s">
        <v>182</v>
      </c>
      <c r="H22" s="58">
        <v>0</v>
      </c>
      <c r="I22" s="2">
        <v>710000000</v>
      </c>
      <c r="J22" s="2" t="s">
        <v>7</v>
      </c>
      <c r="K22" s="2" t="s">
        <v>183</v>
      </c>
      <c r="L22" s="2" t="s">
        <v>7</v>
      </c>
      <c r="M22" s="2" t="s">
        <v>184</v>
      </c>
      <c r="N22" s="2" t="s">
        <v>185</v>
      </c>
      <c r="O22" s="2" t="s">
        <v>186</v>
      </c>
      <c r="P22" s="2">
        <v>796</v>
      </c>
      <c r="Q22" s="2" t="s">
        <v>195</v>
      </c>
      <c r="R22" s="56">
        <v>1500</v>
      </c>
      <c r="S22" s="59">
        <v>70</v>
      </c>
      <c r="T22" s="56">
        <v>105000</v>
      </c>
      <c r="U22" s="56">
        <v>117600.00000000001</v>
      </c>
      <c r="V22" s="13"/>
      <c r="W22" s="13">
        <v>2017</v>
      </c>
      <c r="X22" s="125"/>
    </row>
    <row r="23" spans="1:24" s="47" customFormat="1" ht="51" x14ac:dyDescent="0.2">
      <c r="A23" s="1" t="s">
        <v>571</v>
      </c>
      <c r="B23" s="2" t="s">
        <v>1</v>
      </c>
      <c r="C23" s="2" t="s">
        <v>205</v>
      </c>
      <c r="D23" s="42" t="s">
        <v>1660</v>
      </c>
      <c r="E23" s="42" t="s">
        <v>1668</v>
      </c>
      <c r="F23" s="42" t="s">
        <v>207</v>
      </c>
      <c r="G23" s="2" t="s">
        <v>182</v>
      </c>
      <c r="H23" s="58">
        <v>0</v>
      </c>
      <c r="I23" s="2">
        <v>710000000</v>
      </c>
      <c r="J23" s="2" t="s">
        <v>7</v>
      </c>
      <c r="K23" s="2" t="s">
        <v>183</v>
      </c>
      <c r="L23" s="2" t="s">
        <v>7</v>
      </c>
      <c r="M23" s="2" t="s">
        <v>184</v>
      </c>
      <c r="N23" s="2" t="s">
        <v>185</v>
      </c>
      <c r="O23" s="2" t="s">
        <v>186</v>
      </c>
      <c r="P23" s="2">
        <v>5111</v>
      </c>
      <c r="Q23" s="2" t="s">
        <v>187</v>
      </c>
      <c r="R23" s="56">
        <v>500</v>
      </c>
      <c r="S23" s="59">
        <v>335.5</v>
      </c>
      <c r="T23" s="56">
        <v>167750</v>
      </c>
      <c r="U23" s="56">
        <v>187880.00000000003</v>
      </c>
      <c r="V23" s="13"/>
      <c r="W23" s="13">
        <v>2017</v>
      </c>
      <c r="X23" s="125"/>
    </row>
    <row r="24" spans="1:24" s="47" customFormat="1" ht="51" customHeight="1" x14ac:dyDescent="0.2">
      <c r="A24" s="126" t="s">
        <v>572</v>
      </c>
      <c r="B24" s="2" t="s">
        <v>1</v>
      </c>
      <c r="C24" s="2" t="s">
        <v>208</v>
      </c>
      <c r="D24" s="42" t="s">
        <v>209</v>
      </c>
      <c r="E24" s="42" t="s">
        <v>210</v>
      </c>
      <c r="F24" s="42" t="s">
        <v>211</v>
      </c>
      <c r="G24" s="2" t="s">
        <v>182</v>
      </c>
      <c r="H24" s="58">
        <v>0</v>
      </c>
      <c r="I24" s="2">
        <v>710000000</v>
      </c>
      <c r="J24" s="2" t="s">
        <v>7</v>
      </c>
      <c r="K24" s="2" t="s">
        <v>183</v>
      </c>
      <c r="L24" s="2" t="s">
        <v>7</v>
      </c>
      <c r="M24" s="2" t="s">
        <v>184</v>
      </c>
      <c r="N24" s="2" t="s">
        <v>185</v>
      </c>
      <c r="O24" s="2" t="s">
        <v>186</v>
      </c>
      <c r="P24" s="2">
        <v>796</v>
      </c>
      <c r="Q24" s="2" t="s">
        <v>195</v>
      </c>
      <c r="R24" s="56">
        <v>600</v>
      </c>
      <c r="S24" s="59">
        <v>642</v>
      </c>
      <c r="T24" s="56">
        <v>385200</v>
      </c>
      <c r="U24" s="56">
        <v>431424.00000000006</v>
      </c>
      <c r="V24" s="13"/>
      <c r="W24" s="13">
        <v>2017</v>
      </c>
      <c r="X24" s="125"/>
    </row>
    <row r="25" spans="1:24" s="47" customFormat="1" ht="51" customHeight="1" x14ac:dyDescent="0.2">
      <c r="A25" s="1" t="s">
        <v>573</v>
      </c>
      <c r="B25" s="2" t="s">
        <v>1</v>
      </c>
      <c r="C25" s="2" t="s">
        <v>212</v>
      </c>
      <c r="D25" s="42" t="s">
        <v>209</v>
      </c>
      <c r="E25" s="42" t="s">
        <v>213</v>
      </c>
      <c r="F25" s="42" t="s">
        <v>214</v>
      </c>
      <c r="G25" s="2" t="s">
        <v>182</v>
      </c>
      <c r="H25" s="58">
        <v>0</v>
      </c>
      <c r="I25" s="2">
        <v>710000000</v>
      </c>
      <c r="J25" s="2" t="s">
        <v>7</v>
      </c>
      <c r="K25" s="2" t="s">
        <v>183</v>
      </c>
      <c r="L25" s="2" t="s">
        <v>7</v>
      </c>
      <c r="M25" s="2" t="s">
        <v>184</v>
      </c>
      <c r="N25" s="2" t="s">
        <v>185</v>
      </c>
      <c r="O25" s="2" t="s">
        <v>186</v>
      </c>
      <c r="P25" s="2">
        <v>796</v>
      </c>
      <c r="Q25" s="2" t="s">
        <v>195</v>
      </c>
      <c r="R25" s="56">
        <v>200</v>
      </c>
      <c r="S25" s="59">
        <v>642</v>
      </c>
      <c r="T25" s="56">
        <v>128400</v>
      </c>
      <c r="U25" s="56">
        <v>143808</v>
      </c>
      <c r="V25" s="13"/>
      <c r="W25" s="13">
        <v>2017</v>
      </c>
      <c r="X25" s="125"/>
    </row>
    <row r="26" spans="1:24" s="47" customFormat="1" ht="51" x14ac:dyDescent="0.2">
      <c r="A26" s="126" t="s">
        <v>574</v>
      </c>
      <c r="B26" s="2" t="s">
        <v>1</v>
      </c>
      <c r="C26" s="2" t="s">
        <v>215</v>
      </c>
      <c r="D26" s="42" t="s">
        <v>216</v>
      </c>
      <c r="E26" s="42" t="s">
        <v>217</v>
      </c>
      <c r="F26" s="42" t="s">
        <v>218</v>
      </c>
      <c r="G26" s="2" t="s">
        <v>182</v>
      </c>
      <c r="H26" s="58">
        <v>0</v>
      </c>
      <c r="I26" s="2">
        <v>710000000</v>
      </c>
      <c r="J26" s="2" t="s">
        <v>7</v>
      </c>
      <c r="K26" s="2" t="s">
        <v>183</v>
      </c>
      <c r="L26" s="2" t="s">
        <v>7</v>
      </c>
      <c r="M26" s="2" t="s">
        <v>184</v>
      </c>
      <c r="N26" s="2" t="s">
        <v>185</v>
      </c>
      <c r="O26" s="2" t="s">
        <v>186</v>
      </c>
      <c r="P26" s="2">
        <v>778</v>
      </c>
      <c r="Q26" s="2" t="s">
        <v>219</v>
      </c>
      <c r="R26" s="56">
        <v>1000</v>
      </c>
      <c r="S26" s="59">
        <v>119</v>
      </c>
      <c r="T26" s="56">
        <v>119000</v>
      </c>
      <c r="U26" s="56">
        <v>133280</v>
      </c>
      <c r="V26" s="13"/>
      <c r="W26" s="13">
        <v>2017</v>
      </c>
      <c r="X26" s="125"/>
    </row>
    <row r="27" spans="1:24" s="47" customFormat="1" ht="51" x14ac:dyDescent="0.2">
      <c r="A27" s="1" t="s">
        <v>575</v>
      </c>
      <c r="B27" s="2" t="s">
        <v>1</v>
      </c>
      <c r="C27" s="2" t="s">
        <v>220</v>
      </c>
      <c r="D27" s="42" t="s">
        <v>1651</v>
      </c>
      <c r="E27" s="42" t="s">
        <v>221</v>
      </c>
      <c r="F27" s="42" t="s">
        <v>222</v>
      </c>
      <c r="G27" s="2" t="s">
        <v>182</v>
      </c>
      <c r="H27" s="58">
        <v>0</v>
      </c>
      <c r="I27" s="2">
        <v>710000000</v>
      </c>
      <c r="J27" s="2" t="s">
        <v>7</v>
      </c>
      <c r="K27" s="2" t="s">
        <v>183</v>
      </c>
      <c r="L27" s="2" t="s">
        <v>7</v>
      </c>
      <c r="M27" s="2" t="s">
        <v>184</v>
      </c>
      <c r="N27" s="2" t="s">
        <v>185</v>
      </c>
      <c r="O27" s="2" t="s">
        <v>186</v>
      </c>
      <c r="P27" s="2">
        <v>796</v>
      </c>
      <c r="Q27" s="2" t="s">
        <v>195</v>
      </c>
      <c r="R27" s="56">
        <v>470</v>
      </c>
      <c r="S27" s="59">
        <v>682</v>
      </c>
      <c r="T27" s="56">
        <v>320540</v>
      </c>
      <c r="U27" s="56">
        <v>359004.80000000005</v>
      </c>
      <c r="V27" s="13"/>
      <c r="W27" s="13">
        <v>2017</v>
      </c>
      <c r="X27" s="125"/>
    </row>
    <row r="28" spans="1:24" s="47" customFormat="1" ht="63.75" customHeight="1" x14ac:dyDescent="0.2">
      <c r="A28" s="126" t="s">
        <v>576</v>
      </c>
      <c r="B28" s="2" t="s">
        <v>1</v>
      </c>
      <c r="C28" s="2" t="s">
        <v>223</v>
      </c>
      <c r="D28" s="42" t="s">
        <v>209</v>
      </c>
      <c r="E28" s="42" t="s">
        <v>224</v>
      </c>
      <c r="F28" s="42" t="s">
        <v>225</v>
      </c>
      <c r="G28" s="2" t="s">
        <v>6</v>
      </c>
      <c r="H28" s="58">
        <v>0</v>
      </c>
      <c r="I28" s="2">
        <v>710000000</v>
      </c>
      <c r="J28" s="2" t="s">
        <v>7</v>
      </c>
      <c r="K28" s="2" t="s">
        <v>183</v>
      </c>
      <c r="L28" s="2" t="s">
        <v>7</v>
      </c>
      <c r="M28" s="2" t="s">
        <v>184</v>
      </c>
      <c r="N28" s="2" t="s">
        <v>185</v>
      </c>
      <c r="O28" s="2" t="s">
        <v>186</v>
      </c>
      <c r="P28" s="2">
        <v>796</v>
      </c>
      <c r="Q28" s="2" t="s">
        <v>195</v>
      </c>
      <c r="R28" s="56">
        <v>24</v>
      </c>
      <c r="S28" s="59">
        <v>10044.64</v>
      </c>
      <c r="T28" s="56">
        <v>241071.35999999999</v>
      </c>
      <c r="U28" s="56">
        <v>269999.92320000002</v>
      </c>
      <c r="V28" s="13"/>
      <c r="W28" s="13">
        <v>2017</v>
      </c>
      <c r="X28" s="125"/>
    </row>
    <row r="29" spans="1:24" s="47" customFormat="1" ht="51" customHeight="1" x14ac:dyDescent="0.2">
      <c r="A29" s="1" t="s">
        <v>577</v>
      </c>
      <c r="B29" s="2" t="s">
        <v>1</v>
      </c>
      <c r="C29" s="2" t="s">
        <v>226</v>
      </c>
      <c r="D29" s="42" t="s">
        <v>1652</v>
      </c>
      <c r="E29" s="42" t="s">
        <v>227</v>
      </c>
      <c r="F29" s="42" t="s">
        <v>228</v>
      </c>
      <c r="G29" s="2" t="s">
        <v>182</v>
      </c>
      <c r="H29" s="58">
        <v>0</v>
      </c>
      <c r="I29" s="2">
        <v>710000000</v>
      </c>
      <c r="J29" s="2" t="s">
        <v>7</v>
      </c>
      <c r="K29" s="2" t="s">
        <v>183</v>
      </c>
      <c r="L29" s="2" t="s">
        <v>7</v>
      </c>
      <c r="M29" s="2" t="s">
        <v>184</v>
      </c>
      <c r="N29" s="2" t="s">
        <v>185</v>
      </c>
      <c r="O29" s="2" t="s">
        <v>186</v>
      </c>
      <c r="P29" s="2">
        <v>704</v>
      </c>
      <c r="Q29" s="2" t="s">
        <v>229</v>
      </c>
      <c r="R29" s="56">
        <v>50</v>
      </c>
      <c r="S29" s="59">
        <v>112.5</v>
      </c>
      <c r="T29" s="56">
        <v>5625</v>
      </c>
      <c r="U29" s="56">
        <v>6300.0000000000009</v>
      </c>
      <c r="V29" s="13"/>
      <c r="W29" s="13">
        <v>2017</v>
      </c>
      <c r="X29" s="125"/>
    </row>
    <row r="30" spans="1:24" s="47" customFormat="1" ht="51" customHeight="1" x14ac:dyDescent="0.2">
      <c r="A30" s="126" t="s">
        <v>578</v>
      </c>
      <c r="B30" s="2" t="s">
        <v>1</v>
      </c>
      <c r="C30" s="2" t="s">
        <v>230</v>
      </c>
      <c r="D30" s="42" t="s">
        <v>231</v>
      </c>
      <c r="E30" s="42" t="s">
        <v>232</v>
      </c>
      <c r="F30" s="42" t="s">
        <v>233</v>
      </c>
      <c r="G30" s="2" t="s">
        <v>182</v>
      </c>
      <c r="H30" s="58">
        <v>0</v>
      </c>
      <c r="I30" s="2">
        <v>710000000</v>
      </c>
      <c r="J30" s="2" t="s">
        <v>7</v>
      </c>
      <c r="K30" s="2" t="s">
        <v>183</v>
      </c>
      <c r="L30" s="2" t="s">
        <v>7</v>
      </c>
      <c r="M30" s="2" t="s">
        <v>184</v>
      </c>
      <c r="N30" s="2" t="s">
        <v>185</v>
      </c>
      <c r="O30" s="2" t="s">
        <v>186</v>
      </c>
      <c r="P30" s="2">
        <v>796</v>
      </c>
      <c r="Q30" s="2" t="s">
        <v>195</v>
      </c>
      <c r="R30" s="56">
        <v>10000</v>
      </c>
      <c r="S30" s="59">
        <v>33</v>
      </c>
      <c r="T30" s="56">
        <v>330000</v>
      </c>
      <c r="U30" s="56">
        <v>369600.00000000006</v>
      </c>
      <c r="V30" s="13"/>
      <c r="W30" s="13">
        <v>2017</v>
      </c>
      <c r="X30" s="125"/>
    </row>
    <row r="31" spans="1:24" s="47" customFormat="1" ht="114.75" x14ac:dyDescent="0.2">
      <c r="A31" s="1" t="s">
        <v>579</v>
      </c>
      <c r="B31" s="2" t="s">
        <v>1</v>
      </c>
      <c r="C31" s="2" t="s">
        <v>234</v>
      </c>
      <c r="D31" s="42" t="s">
        <v>235</v>
      </c>
      <c r="E31" s="42" t="s">
        <v>236</v>
      </c>
      <c r="F31" s="42" t="s">
        <v>237</v>
      </c>
      <c r="G31" s="2" t="s">
        <v>182</v>
      </c>
      <c r="H31" s="58">
        <v>0</v>
      </c>
      <c r="I31" s="2">
        <v>710000000</v>
      </c>
      <c r="J31" s="2" t="s">
        <v>7</v>
      </c>
      <c r="K31" s="2" t="s">
        <v>183</v>
      </c>
      <c r="L31" s="2" t="s">
        <v>7</v>
      </c>
      <c r="M31" s="2" t="s">
        <v>184</v>
      </c>
      <c r="N31" s="2" t="s">
        <v>185</v>
      </c>
      <c r="O31" s="2" t="s">
        <v>186</v>
      </c>
      <c r="P31" s="2">
        <v>796</v>
      </c>
      <c r="Q31" s="2" t="s">
        <v>195</v>
      </c>
      <c r="R31" s="56">
        <v>100</v>
      </c>
      <c r="S31" s="59">
        <v>3933</v>
      </c>
      <c r="T31" s="56">
        <v>393300</v>
      </c>
      <c r="U31" s="56">
        <v>440496.00000000006</v>
      </c>
      <c r="V31" s="13"/>
      <c r="W31" s="13">
        <v>2017</v>
      </c>
      <c r="X31" s="125"/>
    </row>
    <row r="32" spans="1:24" s="47" customFormat="1" ht="63.75" customHeight="1" x14ac:dyDescent="0.2">
      <c r="A32" s="126" t="s">
        <v>580</v>
      </c>
      <c r="B32" s="2" t="s">
        <v>1</v>
      </c>
      <c r="C32" s="2" t="s">
        <v>238</v>
      </c>
      <c r="D32" s="42" t="s">
        <v>239</v>
      </c>
      <c r="E32" s="42" t="s">
        <v>266</v>
      </c>
      <c r="F32" s="42" t="s">
        <v>240</v>
      </c>
      <c r="G32" s="2" t="s">
        <v>182</v>
      </c>
      <c r="H32" s="58">
        <v>0</v>
      </c>
      <c r="I32" s="2">
        <v>710000000</v>
      </c>
      <c r="J32" s="2" t="s">
        <v>7</v>
      </c>
      <c r="K32" s="2" t="s">
        <v>183</v>
      </c>
      <c r="L32" s="2" t="s">
        <v>7</v>
      </c>
      <c r="M32" s="2" t="s">
        <v>184</v>
      </c>
      <c r="N32" s="2" t="s">
        <v>185</v>
      </c>
      <c r="O32" s="2" t="s">
        <v>186</v>
      </c>
      <c r="P32" s="2">
        <v>796</v>
      </c>
      <c r="Q32" s="2" t="s">
        <v>195</v>
      </c>
      <c r="R32" s="56">
        <v>100</v>
      </c>
      <c r="S32" s="59">
        <v>1942</v>
      </c>
      <c r="T32" s="56">
        <v>194200</v>
      </c>
      <c r="U32" s="56">
        <v>217504.00000000003</v>
      </c>
      <c r="V32" s="13"/>
      <c r="W32" s="13">
        <v>2017</v>
      </c>
      <c r="X32" s="125"/>
    </row>
    <row r="33" spans="1:24" s="47" customFormat="1" ht="51" x14ac:dyDescent="0.2">
      <c r="A33" s="1" t="s">
        <v>581</v>
      </c>
      <c r="B33" s="2" t="s">
        <v>1</v>
      </c>
      <c r="C33" s="2" t="s">
        <v>241</v>
      </c>
      <c r="D33" s="42" t="s">
        <v>1653</v>
      </c>
      <c r="E33" s="42" t="s">
        <v>242</v>
      </c>
      <c r="F33" s="42" t="s">
        <v>243</v>
      </c>
      <c r="G33" s="2" t="s">
        <v>182</v>
      </c>
      <c r="H33" s="58">
        <v>0</v>
      </c>
      <c r="I33" s="2">
        <v>710000000</v>
      </c>
      <c r="J33" s="2" t="s">
        <v>7</v>
      </c>
      <c r="K33" s="2" t="s">
        <v>183</v>
      </c>
      <c r="L33" s="2" t="s">
        <v>7</v>
      </c>
      <c r="M33" s="2" t="s">
        <v>184</v>
      </c>
      <c r="N33" s="2" t="s">
        <v>185</v>
      </c>
      <c r="O33" s="2" t="s">
        <v>186</v>
      </c>
      <c r="P33" s="2">
        <v>796</v>
      </c>
      <c r="Q33" s="2" t="s">
        <v>195</v>
      </c>
      <c r="R33" s="56">
        <v>1500</v>
      </c>
      <c r="S33" s="59">
        <v>97</v>
      </c>
      <c r="T33" s="56">
        <f>R33*S33</f>
        <v>145500</v>
      </c>
      <c r="U33" s="56">
        <f>T33*1.12</f>
        <v>162960.00000000003</v>
      </c>
      <c r="V33" s="13"/>
      <c r="W33" s="13">
        <v>2017</v>
      </c>
      <c r="X33" s="125"/>
    </row>
    <row r="34" spans="1:24" s="47" customFormat="1" ht="51" x14ac:dyDescent="0.2">
      <c r="A34" s="126" t="s">
        <v>582</v>
      </c>
      <c r="B34" s="2" t="s">
        <v>1</v>
      </c>
      <c r="C34" s="2" t="s">
        <v>244</v>
      </c>
      <c r="D34" s="42" t="s">
        <v>245</v>
      </c>
      <c r="E34" s="42" t="s">
        <v>246</v>
      </c>
      <c r="F34" s="42" t="s">
        <v>247</v>
      </c>
      <c r="G34" s="2" t="s">
        <v>182</v>
      </c>
      <c r="H34" s="58">
        <v>0</v>
      </c>
      <c r="I34" s="2">
        <v>710000000</v>
      </c>
      <c r="J34" s="2" t="s">
        <v>7</v>
      </c>
      <c r="K34" s="2" t="s">
        <v>183</v>
      </c>
      <c r="L34" s="2" t="s">
        <v>7</v>
      </c>
      <c r="M34" s="2" t="s">
        <v>184</v>
      </c>
      <c r="N34" s="2" t="s">
        <v>185</v>
      </c>
      <c r="O34" s="2" t="s">
        <v>186</v>
      </c>
      <c r="P34" s="2">
        <v>796</v>
      </c>
      <c r="Q34" s="2" t="s">
        <v>195</v>
      </c>
      <c r="R34" s="56">
        <v>200</v>
      </c>
      <c r="S34" s="59">
        <v>103</v>
      </c>
      <c r="T34" s="56">
        <v>20600</v>
      </c>
      <c r="U34" s="56">
        <v>23072.000000000004</v>
      </c>
      <c r="V34" s="13"/>
      <c r="W34" s="13">
        <v>2017</v>
      </c>
      <c r="X34" s="125"/>
    </row>
    <row r="35" spans="1:24" s="47" customFormat="1" ht="51" customHeight="1" x14ac:dyDescent="0.2">
      <c r="A35" s="1" t="s">
        <v>583</v>
      </c>
      <c r="B35" s="2" t="s">
        <v>1</v>
      </c>
      <c r="C35" s="2" t="s">
        <v>248</v>
      </c>
      <c r="D35" s="42" t="s">
        <v>249</v>
      </c>
      <c r="E35" s="42" t="s">
        <v>250</v>
      </c>
      <c r="F35" s="42" t="s">
        <v>251</v>
      </c>
      <c r="G35" s="2" t="s">
        <v>182</v>
      </c>
      <c r="H35" s="58">
        <v>0</v>
      </c>
      <c r="I35" s="2">
        <v>710000000</v>
      </c>
      <c r="J35" s="2" t="s">
        <v>7</v>
      </c>
      <c r="K35" s="2" t="s">
        <v>183</v>
      </c>
      <c r="L35" s="2" t="s">
        <v>7</v>
      </c>
      <c r="M35" s="2" t="s">
        <v>184</v>
      </c>
      <c r="N35" s="2" t="s">
        <v>185</v>
      </c>
      <c r="O35" s="2" t="s">
        <v>186</v>
      </c>
      <c r="P35" s="2">
        <v>796</v>
      </c>
      <c r="Q35" s="2" t="s">
        <v>195</v>
      </c>
      <c r="R35" s="56">
        <v>100</v>
      </c>
      <c r="S35" s="59">
        <v>115</v>
      </c>
      <c r="T35" s="56">
        <v>11500</v>
      </c>
      <c r="U35" s="56">
        <v>12880.000000000002</v>
      </c>
      <c r="V35" s="13"/>
      <c r="W35" s="13">
        <v>2017</v>
      </c>
      <c r="X35" s="125"/>
    </row>
    <row r="36" spans="1:24" s="47" customFormat="1" ht="51" x14ac:dyDescent="0.2">
      <c r="A36" s="126" t="s">
        <v>584</v>
      </c>
      <c r="B36" s="2" t="s">
        <v>1</v>
      </c>
      <c r="C36" s="2" t="s">
        <v>252</v>
      </c>
      <c r="D36" s="42" t="s">
        <v>253</v>
      </c>
      <c r="E36" s="42" t="s">
        <v>254</v>
      </c>
      <c r="F36" s="42" t="s">
        <v>255</v>
      </c>
      <c r="G36" s="2" t="s">
        <v>182</v>
      </c>
      <c r="H36" s="58">
        <v>0</v>
      </c>
      <c r="I36" s="2">
        <v>710000000</v>
      </c>
      <c r="J36" s="2" t="s">
        <v>7</v>
      </c>
      <c r="K36" s="2" t="s">
        <v>183</v>
      </c>
      <c r="L36" s="2" t="s">
        <v>7</v>
      </c>
      <c r="M36" s="2" t="s">
        <v>184</v>
      </c>
      <c r="N36" s="2" t="s">
        <v>185</v>
      </c>
      <c r="O36" s="2" t="s">
        <v>186</v>
      </c>
      <c r="P36" s="2">
        <v>796</v>
      </c>
      <c r="Q36" s="2" t="s">
        <v>195</v>
      </c>
      <c r="R36" s="56">
        <v>1000</v>
      </c>
      <c r="S36" s="59">
        <v>460</v>
      </c>
      <c r="T36" s="56">
        <v>460000</v>
      </c>
      <c r="U36" s="56">
        <v>515200.00000000006</v>
      </c>
      <c r="V36" s="13"/>
      <c r="W36" s="13">
        <v>2017</v>
      </c>
      <c r="X36" s="125"/>
    </row>
    <row r="37" spans="1:24" s="47" customFormat="1" ht="51" x14ac:dyDescent="0.2">
      <c r="A37" s="1" t="s">
        <v>585</v>
      </c>
      <c r="B37" s="2" t="s">
        <v>1</v>
      </c>
      <c r="C37" s="2" t="s">
        <v>256</v>
      </c>
      <c r="D37" s="42" t="s">
        <v>253</v>
      </c>
      <c r="E37" s="42" t="s">
        <v>257</v>
      </c>
      <c r="F37" s="42" t="s">
        <v>258</v>
      </c>
      <c r="G37" s="2" t="s">
        <v>182</v>
      </c>
      <c r="H37" s="58">
        <v>0</v>
      </c>
      <c r="I37" s="2">
        <v>710000000</v>
      </c>
      <c r="J37" s="2" t="s">
        <v>7</v>
      </c>
      <c r="K37" s="2" t="s">
        <v>183</v>
      </c>
      <c r="L37" s="2" t="s">
        <v>7</v>
      </c>
      <c r="M37" s="2" t="s">
        <v>184</v>
      </c>
      <c r="N37" s="2" t="s">
        <v>185</v>
      </c>
      <c r="O37" s="2" t="s">
        <v>186</v>
      </c>
      <c r="P37" s="2">
        <v>796</v>
      </c>
      <c r="Q37" s="2" t="s">
        <v>195</v>
      </c>
      <c r="R37" s="56">
        <v>200</v>
      </c>
      <c r="S37" s="59">
        <v>331.5</v>
      </c>
      <c r="T37" s="56">
        <v>66300</v>
      </c>
      <c r="U37" s="56">
        <v>74256</v>
      </c>
      <c r="V37" s="13"/>
      <c r="W37" s="13">
        <v>2017</v>
      </c>
      <c r="X37" s="125"/>
    </row>
    <row r="38" spans="1:24" s="47" customFormat="1" ht="51" customHeight="1" x14ac:dyDescent="0.2">
      <c r="A38" s="126" t="s">
        <v>586</v>
      </c>
      <c r="B38" s="2" t="s">
        <v>1</v>
      </c>
      <c r="C38" s="2" t="s">
        <v>259</v>
      </c>
      <c r="D38" s="42" t="s">
        <v>260</v>
      </c>
      <c r="E38" s="42" t="s">
        <v>261</v>
      </c>
      <c r="F38" s="42" t="s">
        <v>262</v>
      </c>
      <c r="G38" s="2" t="s">
        <v>182</v>
      </c>
      <c r="H38" s="58">
        <v>0</v>
      </c>
      <c r="I38" s="2">
        <v>710000000</v>
      </c>
      <c r="J38" s="2" t="s">
        <v>7</v>
      </c>
      <c r="K38" s="2" t="s">
        <v>183</v>
      </c>
      <c r="L38" s="2" t="s">
        <v>7</v>
      </c>
      <c r="M38" s="2" t="s">
        <v>184</v>
      </c>
      <c r="N38" s="2" t="s">
        <v>185</v>
      </c>
      <c r="O38" s="2" t="s">
        <v>186</v>
      </c>
      <c r="P38" s="2">
        <v>5111</v>
      </c>
      <c r="Q38" s="2" t="s">
        <v>187</v>
      </c>
      <c r="R38" s="56">
        <v>100</v>
      </c>
      <c r="S38" s="59">
        <v>56.5</v>
      </c>
      <c r="T38" s="56">
        <v>5650</v>
      </c>
      <c r="U38" s="56">
        <v>6328.0000000000009</v>
      </c>
      <c r="V38" s="13"/>
      <c r="W38" s="13">
        <v>2017</v>
      </c>
      <c r="X38" s="125"/>
    </row>
    <row r="39" spans="1:24" s="47" customFormat="1" ht="51" customHeight="1" x14ac:dyDescent="0.2">
      <c r="A39" s="1" t="s">
        <v>587</v>
      </c>
      <c r="B39" s="2" t="s">
        <v>1</v>
      </c>
      <c r="C39" s="2" t="s">
        <v>259</v>
      </c>
      <c r="D39" s="42" t="s">
        <v>260</v>
      </c>
      <c r="E39" s="42" t="s">
        <v>261</v>
      </c>
      <c r="F39" s="42" t="s">
        <v>263</v>
      </c>
      <c r="G39" s="2" t="s">
        <v>182</v>
      </c>
      <c r="H39" s="58">
        <v>0</v>
      </c>
      <c r="I39" s="2">
        <v>710000000</v>
      </c>
      <c r="J39" s="2" t="s">
        <v>7</v>
      </c>
      <c r="K39" s="2" t="s">
        <v>183</v>
      </c>
      <c r="L39" s="2" t="s">
        <v>7</v>
      </c>
      <c r="M39" s="2" t="s">
        <v>184</v>
      </c>
      <c r="N39" s="2" t="s">
        <v>185</v>
      </c>
      <c r="O39" s="2" t="s">
        <v>186</v>
      </c>
      <c r="P39" s="2">
        <v>5111</v>
      </c>
      <c r="Q39" s="2" t="s">
        <v>187</v>
      </c>
      <c r="R39" s="56">
        <v>500</v>
      </c>
      <c r="S39" s="59">
        <v>114</v>
      </c>
      <c r="T39" s="56">
        <v>57000</v>
      </c>
      <c r="U39" s="56">
        <v>63840.000000000007</v>
      </c>
      <c r="V39" s="13"/>
      <c r="W39" s="13">
        <v>2017</v>
      </c>
      <c r="X39" s="125"/>
    </row>
    <row r="40" spans="1:24" s="47" customFormat="1" ht="63.75" x14ac:dyDescent="0.2">
      <c r="A40" s="126" t="s">
        <v>588</v>
      </c>
      <c r="B40" s="2" t="s">
        <v>1</v>
      </c>
      <c r="C40" s="2" t="s">
        <v>264</v>
      </c>
      <c r="D40" s="42" t="s">
        <v>265</v>
      </c>
      <c r="E40" s="42" t="s">
        <v>266</v>
      </c>
      <c r="F40" s="42" t="s">
        <v>267</v>
      </c>
      <c r="G40" s="2" t="s">
        <v>182</v>
      </c>
      <c r="H40" s="58">
        <v>0</v>
      </c>
      <c r="I40" s="2">
        <v>710000000</v>
      </c>
      <c r="J40" s="2" t="s">
        <v>7</v>
      </c>
      <c r="K40" s="2" t="s">
        <v>183</v>
      </c>
      <c r="L40" s="2" t="s">
        <v>7</v>
      </c>
      <c r="M40" s="2" t="s">
        <v>184</v>
      </c>
      <c r="N40" s="2" t="s">
        <v>185</v>
      </c>
      <c r="O40" s="2" t="s">
        <v>186</v>
      </c>
      <c r="P40" s="2">
        <v>796</v>
      </c>
      <c r="Q40" s="2" t="s">
        <v>195</v>
      </c>
      <c r="R40" s="56">
        <v>300</v>
      </c>
      <c r="S40" s="59">
        <v>591</v>
      </c>
      <c r="T40" s="56">
        <v>177300</v>
      </c>
      <c r="U40" s="56">
        <v>198576.00000000003</v>
      </c>
      <c r="V40" s="13"/>
      <c r="W40" s="13">
        <v>2017</v>
      </c>
      <c r="X40" s="125"/>
    </row>
    <row r="41" spans="1:24" s="47" customFormat="1" ht="51" customHeight="1" x14ac:dyDescent="0.2">
      <c r="A41" s="1" t="s">
        <v>589</v>
      </c>
      <c r="B41" s="2" t="s">
        <v>1</v>
      </c>
      <c r="C41" s="2" t="s">
        <v>264</v>
      </c>
      <c r="D41" s="42" t="s">
        <v>265</v>
      </c>
      <c r="E41" s="42" t="s">
        <v>266</v>
      </c>
      <c r="F41" s="42" t="s">
        <v>268</v>
      </c>
      <c r="G41" s="2" t="s">
        <v>182</v>
      </c>
      <c r="H41" s="58">
        <v>0</v>
      </c>
      <c r="I41" s="2">
        <v>710000000</v>
      </c>
      <c r="J41" s="2" t="s">
        <v>7</v>
      </c>
      <c r="K41" s="2" t="s">
        <v>183</v>
      </c>
      <c r="L41" s="2" t="s">
        <v>7</v>
      </c>
      <c r="M41" s="2" t="s">
        <v>184</v>
      </c>
      <c r="N41" s="2" t="s">
        <v>185</v>
      </c>
      <c r="O41" s="2" t="s">
        <v>186</v>
      </c>
      <c r="P41" s="2">
        <v>796</v>
      </c>
      <c r="Q41" s="2" t="s">
        <v>195</v>
      </c>
      <c r="R41" s="56">
        <v>300</v>
      </c>
      <c r="S41" s="59">
        <v>1237.5</v>
      </c>
      <c r="T41" s="56">
        <v>371250</v>
      </c>
      <c r="U41" s="56">
        <v>415800.00000000006</v>
      </c>
      <c r="V41" s="13"/>
      <c r="W41" s="13">
        <v>2017</v>
      </c>
      <c r="X41" s="125"/>
    </row>
    <row r="42" spans="1:24" s="47" customFormat="1" ht="51" x14ac:dyDescent="0.2">
      <c r="A42" s="126" t="s">
        <v>590</v>
      </c>
      <c r="B42" s="2" t="s">
        <v>1</v>
      </c>
      <c r="C42" s="2" t="s">
        <v>269</v>
      </c>
      <c r="D42" s="42" t="s">
        <v>270</v>
      </c>
      <c r="E42" s="42" t="s">
        <v>271</v>
      </c>
      <c r="F42" s="42" t="s">
        <v>272</v>
      </c>
      <c r="G42" s="2" t="s">
        <v>182</v>
      </c>
      <c r="H42" s="58">
        <v>0</v>
      </c>
      <c r="I42" s="2">
        <v>710000000</v>
      </c>
      <c r="J42" s="2" t="s">
        <v>7</v>
      </c>
      <c r="K42" s="2" t="s">
        <v>183</v>
      </c>
      <c r="L42" s="2" t="s">
        <v>7</v>
      </c>
      <c r="M42" s="2" t="s">
        <v>184</v>
      </c>
      <c r="N42" s="2" t="s">
        <v>185</v>
      </c>
      <c r="O42" s="2" t="s">
        <v>186</v>
      </c>
      <c r="P42" s="2">
        <v>796</v>
      </c>
      <c r="Q42" s="2" t="s">
        <v>195</v>
      </c>
      <c r="R42" s="56">
        <v>250</v>
      </c>
      <c r="S42" s="59">
        <v>271.5</v>
      </c>
      <c r="T42" s="56">
        <v>67875</v>
      </c>
      <c r="U42" s="56">
        <v>76020</v>
      </c>
      <c r="V42" s="13"/>
      <c r="W42" s="13">
        <v>2017</v>
      </c>
      <c r="X42" s="125"/>
    </row>
    <row r="43" spans="1:24" s="47" customFormat="1" ht="51" customHeight="1" x14ac:dyDescent="0.2">
      <c r="A43" s="1" t="s">
        <v>591</v>
      </c>
      <c r="B43" s="2" t="s">
        <v>1</v>
      </c>
      <c r="C43" s="2" t="s">
        <v>273</v>
      </c>
      <c r="D43" s="42" t="s">
        <v>274</v>
      </c>
      <c r="E43" s="42" t="s">
        <v>275</v>
      </c>
      <c r="F43" s="42" t="s">
        <v>276</v>
      </c>
      <c r="G43" s="2" t="s">
        <v>182</v>
      </c>
      <c r="H43" s="58">
        <v>0</v>
      </c>
      <c r="I43" s="2">
        <v>710000000</v>
      </c>
      <c r="J43" s="2" t="s">
        <v>7</v>
      </c>
      <c r="K43" s="2" t="s">
        <v>183</v>
      </c>
      <c r="L43" s="2" t="s">
        <v>7</v>
      </c>
      <c r="M43" s="2" t="s">
        <v>184</v>
      </c>
      <c r="N43" s="2" t="s">
        <v>185</v>
      </c>
      <c r="O43" s="2" t="s">
        <v>186</v>
      </c>
      <c r="P43" s="2">
        <v>796</v>
      </c>
      <c r="Q43" s="2" t="s">
        <v>195</v>
      </c>
      <c r="R43" s="56">
        <v>1000</v>
      </c>
      <c r="S43" s="59">
        <v>62</v>
      </c>
      <c r="T43" s="56">
        <v>62000</v>
      </c>
      <c r="U43" s="56">
        <v>69440</v>
      </c>
      <c r="V43" s="13"/>
      <c r="W43" s="13">
        <v>2017</v>
      </c>
      <c r="X43" s="125"/>
    </row>
    <row r="44" spans="1:24" s="47" customFormat="1" ht="51" x14ac:dyDescent="0.2">
      <c r="A44" s="126" t="s">
        <v>592</v>
      </c>
      <c r="B44" s="2" t="s">
        <v>1</v>
      </c>
      <c r="C44" s="2" t="s">
        <v>277</v>
      </c>
      <c r="D44" s="42" t="s">
        <v>278</v>
      </c>
      <c r="E44" s="42" t="s">
        <v>279</v>
      </c>
      <c r="F44" s="42" t="s">
        <v>280</v>
      </c>
      <c r="G44" s="2" t="s">
        <v>182</v>
      </c>
      <c r="H44" s="58">
        <v>0</v>
      </c>
      <c r="I44" s="2">
        <v>710000000</v>
      </c>
      <c r="J44" s="2" t="s">
        <v>7</v>
      </c>
      <c r="K44" s="2" t="s">
        <v>183</v>
      </c>
      <c r="L44" s="2" t="s">
        <v>7</v>
      </c>
      <c r="M44" s="2" t="s">
        <v>184</v>
      </c>
      <c r="N44" s="2" t="s">
        <v>185</v>
      </c>
      <c r="O44" s="2" t="s">
        <v>186</v>
      </c>
      <c r="P44" s="2">
        <v>796</v>
      </c>
      <c r="Q44" s="2" t="s">
        <v>195</v>
      </c>
      <c r="R44" s="56">
        <v>360</v>
      </c>
      <c r="S44" s="59">
        <v>472.5</v>
      </c>
      <c r="T44" s="56">
        <v>170100</v>
      </c>
      <c r="U44" s="56">
        <v>190512.00000000003</v>
      </c>
      <c r="V44" s="13"/>
      <c r="W44" s="13">
        <v>2017</v>
      </c>
      <c r="X44" s="125"/>
    </row>
    <row r="45" spans="1:24" s="47" customFormat="1" ht="51" x14ac:dyDescent="0.2">
      <c r="A45" s="1" t="s">
        <v>593</v>
      </c>
      <c r="B45" s="2" t="s">
        <v>1</v>
      </c>
      <c r="C45" s="2" t="s">
        <v>281</v>
      </c>
      <c r="D45" s="42" t="s">
        <v>282</v>
      </c>
      <c r="E45" s="42" t="s">
        <v>283</v>
      </c>
      <c r="F45" s="42" t="s">
        <v>284</v>
      </c>
      <c r="G45" s="2" t="s">
        <v>182</v>
      </c>
      <c r="H45" s="58">
        <v>0</v>
      </c>
      <c r="I45" s="2">
        <v>710000000</v>
      </c>
      <c r="J45" s="2" t="s">
        <v>7</v>
      </c>
      <c r="K45" s="2" t="s">
        <v>183</v>
      </c>
      <c r="L45" s="2" t="s">
        <v>7</v>
      </c>
      <c r="M45" s="2" t="s">
        <v>184</v>
      </c>
      <c r="N45" s="2" t="s">
        <v>185</v>
      </c>
      <c r="O45" s="2" t="s">
        <v>186</v>
      </c>
      <c r="P45" s="2">
        <v>796</v>
      </c>
      <c r="Q45" s="2" t="s">
        <v>195</v>
      </c>
      <c r="R45" s="56">
        <v>100</v>
      </c>
      <c r="S45" s="59">
        <v>572.5</v>
      </c>
      <c r="T45" s="56">
        <v>57250</v>
      </c>
      <c r="U45" s="56">
        <v>64120.000000000007</v>
      </c>
      <c r="V45" s="13"/>
      <c r="W45" s="13">
        <v>2017</v>
      </c>
      <c r="X45" s="125"/>
    </row>
    <row r="46" spans="1:24" s="47" customFormat="1" ht="51" customHeight="1" x14ac:dyDescent="0.2">
      <c r="A46" s="126" t="s">
        <v>594</v>
      </c>
      <c r="B46" s="2" t="s">
        <v>1</v>
      </c>
      <c r="C46" s="2" t="s">
        <v>285</v>
      </c>
      <c r="D46" s="42" t="s">
        <v>286</v>
      </c>
      <c r="E46" s="42" t="s">
        <v>287</v>
      </c>
      <c r="F46" s="42" t="s">
        <v>288</v>
      </c>
      <c r="G46" s="2" t="s">
        <v>182</v>
      </c>
      <c r="H46" s="58">
        <v>0</v>
      </c>
      <c r="I46" s="2">
        <v>710000000</v>
      </c>
      <c r="J46" s="2" t="s">
        <v>7</v>
      </c>
      <c r="K46" s="2" t="s">
        <v>183</v>
      </c>
      <c r="L46" s="2" t="s">
        <v>7</v>
      </c>
      <c r="M46" s="2" t="s">
        <v>184</v>
      </c>
      <c r="N46" s="2" t="s">
        <v>185</v>
      </c>
      <c r="O46" s="2" t="s">
        <v>186</v>
      </c>
      <c r="P46" s="2">
        <v>796</v>
      </c>
      <c r="Q46" s="2" t="s">
        <v>195</v>
      </c>
      <c r="R46" s="56">
        <v>60</v>
      </c>
      <c r="S46" s="59">
        <v>2613</v>
      </c>
      <c r="T46" s="56">
        <v>156780</v>
      </c>
      <c r="U46" s="56">
        <v>175593.60000000001</v>
      </c>
      <c r="V46" s="13"/>
      <c r="W46" s="13">
        <v>2017</v>
      </c>
      <c r="X46" s="125"/>
    </row>
    <row r="47" spans="1:24" s="47" customFormat="1" ht="51" customHeight="1" x14ac:dyDescent="0.2">
      <c r="A47" s="1" t="s">
        <v>595</v>
      </c>
      <c r="B47" s="2" t="s">
        <v>1</v>
      </c>
      <c r="C47" s="2" t="s">
        <v>289</v>
      </c>
      <c r="D47" s="42" t="s">
        <v>286</v>
      </c>
      <c r="E47" s="42" t="s">
        <v>290</v>
      </c>
      <c r="F47" s="42" t="s">
        <v>291</v>
      </c>
      <c r="G47" s="2" t="s">
        <v>182</v>
      </c>
      <c r="H47" s="58">
        <v>0</v>
      </c>
      <c r="I47" s="2">
        <v>710000000</v>
      </c>
      <c r="J47" s="2" t="s">
        <v>7</v>
      </c>
      <c r="K47" s="2" t="s">
        <v>183</v>
      </c>
      <c r="L47" s="2" t="s">
        <v>7</v>
      </c>
      <c r="M47" s="2" t="s">
        <v>184</v>
      </c>
      <c r="N47" s="2" t="s">
        <v>185</v>
      </c>
      <c r="O47" s="2" t="s">
        <v>186</v>
      </c>
      <c r="P47" s="2">
        <v>796</v>
      </c>
      <c r="Q47" s="2" t="s">
        <v>195</v>
      </c>
      <c r="R47" s="56">
        <v>150</v>
      </c>
      <c r="S47" s="59">
        <v>132</v>
      </c>
      <c r="T47" s="56">
        <v>19800</v>
      </c>
      <c r="U47" s="56">
        <v>22176.000000000004</v>
      </c>
      <c r="V47" s="13"/>
      <c r="W47" s="13">
        <v>2017</v>
      </c>
      <c r="X47" s="125"/>
    </row>
    <row r="48" spans="1:24" s="47" customFormat="1" ht="51" x14ac:dyDescent="0.2">
      <c r="A48" s="126" t="s">
        <v>596</v>
      </c>
      <c r="B48" s="2" t="s">
        <v>1</v>
      </c>
      <c r="C48" s="2" t="s">
        <v>292</v>
      </c>
      <c r="D48" s="42" t="s">
        <v>293</v>
      </c>
      <c r="E48" s="42" t="s">
        <v>294</v>
      </c>
      <c r="F48" s="42" t="s">
        <v>295</v>
      </c>
      <c r="G48" s="2" t="s">
        <v>182</v>
      </c>
      <c r="H48" s="58">
        <v>0</v>
      </c>
      <c r="I48" s="2">
        <v>710000000</v>
      </c>
      <c r="J48" s="2" t="s">
        <v>7</v>
      </c>
      <c r="K48" s="2" t="s">
        <v>183</v>
      </c>
      <c r="L48" s="2" t="s">
        <v>7</v>
      </c>
      <c r="M48" s="2" t="s">
        <v>184</v>
      </c>
      <c r="N48" s="2" t="s">
        <v>185</v>
      </c>
      <c r="O48" s="2" t="s">
        <v>186</v>
      </c>
      <c r="P48" s="2">
        <v>796</v>
      </c>
      <c r="Q48" s="2" t="s">
        <v>195</v>
      </c>
      <c r="R48" s="56">
        <v>1000</v>
      </c>
      <c r="S48" s="59">
        <v>101.5</v>
      </c>
      <c r="T48" s="56">
        <v>101500</v>
      </c>
      <c r="U48" s="56">
        <v>113680.00000000001</v>
      </c>
      <c r="V48" s="13"/>
      <c r="W48" s="13">
        <v>2017</v>
      </c>
      <c r="X48" s="125"/>
    </row>
    <row r="49" spans="1:24" s="47" customFormat="1" ht="51" x14ac:dyDescent="0.2">
      <c r="A49" s="1" t="s">
        <v>597</v>
      </c>
      <c r="B49" s="2" t="s">
        <v>1</v>
      </c>
      <c r="C49" s="2" t="s">
        <v>296</v>
      </c>
      <c r="D49" s="42" t="s">
        <v>293</v>
      </c>
      <c r="E49" s="42" t="s">
        <v>301</v>
      </c>
      <c r="F49" s="42" t="s">
        <v>297</v>
      </c>
      <c r="G49" s="2" t="s">
        <v>182</v>
      </c>
      <c r="H49" s="58">
        <v>0</v>
      </c>
      <c r="I49" s="2">
        <v>710000000</v>
      </c>
      <c r="J49" s="2" t="s">
        <v>7</v>
      </c>
      <c r="K49" s="2" t="s">
        <v>183</v>
      </c>
      <c r="L49" s="2" t="s">
        <v>7</v>
      </c>
      <c r="M49" s="2" t="s">
        <v>184</v>
      </c>
      <c r="N49" s="2" t="s">
        <v>185</v>
      </c>
      <c r="O49" s="2" t="s">
        <v>186</v>
      </c>
      <c r="P49" s="2">
        <v>796</v>
      </c>
      <c r="Q49" s="2" t="s">
        <v>195</v>
      </c>
      <c r="R49" s="56">
        <v>200</v>
      </c>
      <c r="S49" s="59">
        <v>1014</v>
      </c>
      <c r="T49" s="56">
        <v>202800</v>
      </c>
      <c r="U49" s="56">
        <v>227136.00000000003</v>
      </c>
      <c r="V49" s="13"/>
      <c r="W49" s="13">
        <v>2017</v>
      </c>
      <c r="X49" s="125"/>
    </row>
    <row r="50" spans="1:24" s="47" customFormat="1" ht="51" x14ac:dyDescent="0.2">
      <c r="A50" s="126" t="s">
        <v>598</v>
      </c>
      <c r="B50" s="2" t="s">
        <v>1</v>
      </c>
      <c r="C50" s="2" t="s">
        <v>298</v>
      </c>
      <c r="D50" s="42" t="s">
        <v>1657</v>
      </c>
      <c r="E50" s="42" t="s">
        <v>1658</v>
      </c>
      <c r="F50" s="42" t="s">
        <v>299</v>
      </c>
      <c r="G50" s="2" t="s">
        <v>182</v>
      </c>
      <c r="H50" s="58">
        <v>0</v>
      </c>
      <c r="I50" s="2">
        <v>710000000</v>
      </c>
      <c r="J50" s="2" t="s">
        <v>7</v>
      </c>
      <c r="K50" s="2" t="s">
        <v>183</v>
      </c>
      <c r="L50" s="2" t="s">
        <v>7</v>
      </c>
      <c r="M50" s="2" t="s">
        <v>184</v>
      </c>
      <c r="N50" s="2" t="s">
        <v>185</v>
      </c>
      <c r="O50" s="2" t="s">
        <v>186</v>
      </c>
      <c r="P50" s="2">
        <v>796</v>
      </c>
      <c r="Q50" s="2" t="s">
        <v>195</v>
      </c>
      <c r="R50" s="56">
        <v>100</v>
      </c>
      <c r="S50" s="59">
        <v>270.5</v>
      </c>
      <c r="T50" s="56">
        <v>27050</v>
      </c>
      <c r="U50" s="56">
        <v>30296.000000000004</v>
      </c>
      <c r="V50" s="13"/>
      <c r="W50" s="13">
        <v>2017</v>
      </c>
      <c r="X50" s="125"/>
    </row>
    <row r="51" spans="1:24" s="47" customFormat="1" ht="51" x14ac:dyDescent="0.2">
      <c r="A51" s="1" t="s">
        <v>599</v>
      </c>
      <c r="B51" s="2" t="s">
        <v>1</v>
      </c>
      <c r="C51" s="2" t="s">
        <v>296</v>
      </c>
      <c r="D51" s="42" t="s">
        <v>300</v>
      </c>
      <c r="E51" s="42" t="s">
        <v>301</v>
      </c>
      <c r="F51" s="42" t="s">
        <v>302</v>
      </c>
      <c r="G51" s="2" t="s">
        <v>182</v>
      </c>
      <c r="H51" s="58">
        <v>0</v>
      </c>
      <c r="I51" s="2">
        <v>710000000</v>
      </c>
      <c r="J51" s="2" t="s">
        <v>7</v>
      </c>
      <c r="K51" s="2" t="s">
        <v>183</v>
      </c>
      <c r="L51" s="2" t="s">
        <v>7</v>
      </c>
      <c r="M51" s="2" t="s">
        <v>184</v>
      </c>
      <c r="N51" s="2" t="s">
        <v>185</v>
      </c>
      <c r="O51" s="2" t="s">
        <v>186</v>
      </c>
      <c r="P51" s="2">
        <v>796</v>
      </c>
      <c r="Q51" s="2" t="s">
        <v>195</v>
      </c>
      <c r="R51" s="56">
        <v>100</v>
      </c>
      <c r="S51" s="59">
        <v>1038.5</v>
      </c>
      <c r="T51" s="56">
        <v>103850</v>
      </c>
      <c r="U51" s="56">
        <v>116312.00000000001</v>
      </c>
      <c r="V51" s="13"/>
      <c r="W51" s="13">
        <v>2017</v>
      </c>
      <c r="X51" s="125"/>
    </row>
    <row r="52" spans="1:24" s="47" customFormat="1" ht="51" customHeight="1" x14ac:dyDescent="0.2">
      <c r="A52" s="126" t="s">
        <v>600</v>
      </c>
      <c r="B52" s="2" t="s">
        <v>1</v>
      </c>
      <c r="C52" s="2" t="s">
        <v>296</v>
      </c>
      <c r="D52" s="42" t="s">
        <v>300</v>
      </c>
      <c r="E52" s="42" t="s">
        <v>301</v>
      </c>
      <c r="F52" s="42" t="s">
        <v>303</v>
      </c>
      <c r="G52" s="2" t="s">
        <v>182</v>
      </c>
      <c r="H52" s="58">
        <v>0</v>
      </c>
      <c r="I52" s="2">
        <v>710000000</v>
      </c>
      <c r="J52" s="2" t="s">
        <v>7</v>
      </c>
      <c r="K52" s="2" t="s">
        <v>183</v>
      </c>
      <c r="L52" s="2" t="s">
        <v>7</v>
      </c>
      <c r="M52" s="2" t="s">
        <v>184</v>
      </c>
      <c r="N52" s="2" t="s">
        <v>185</v>
      </c>
      <c r="O52" s="2" t="s">
        <v>186</v>
      </c>
      <c r="P52" s="2">
        <v>796</v>
      </c>
      <c r="Q52" s="2" t="s">
        <v>195</v>
      </c>
      <c r="R52" s="56">
        <v>1500</v>
      </c>
      <c r="S52" s="59">
        <v>143.5</v>
      </c>
      <c r="T52" s="56">
        <v>215250</v>
      </c>
      <c r="U52" s="56">
        <v>241080.00000000003</v>
      </c>
      <c r="V52" s="13"/>
      <c r="W52" s="13">
        <v>2017</v>
      </c>
      <c r="X52" s="125"/>
    </row>
    <row r="53" spans="1:24" s="47" customFormat="1" ht="51" customHeight="1" x14ac:dyDescent="0.2">
      <c r="A53" s="1" t="s">
        <v>601</v>
      </c>
      <c r="B53" s="2" t="s">
        <v>1</v>
      </c>
      <c r="C53" s="2" t="s">
        <v>304</v>
      </c>
      <c r="D53" s="42" t="s">
        <v>305</v>
      </c>
      <c r="E53" s="42" t="s">
        <v>306</v>
      </c>
      <c r="F53" s="42" t="s">
        <v>307</v>
      </c>
      <c r="G53" s="2" t="s">
        <v>182</v>
      </c>
      <c r="H53" s="58">
        <v>0</v>
      </c>
      <c r="I53" s="2">
        <v>710000000</v>
      </c>
      <c r="J53" s="2" t="s">
        <v>7</v>
      </c>
      <c r="K53" s="2" t="s">
        <v>183</v>
      </c>
      <c r="L53" s="2" t="s">
        <v>7</v>
      </c>
      <c r="M53" s="2" t="s">
        <v>184</v>
      </c>
      <c r="N53" s="2" t="s">
        <v>185</v>
      </c>
      <c r="O53" s="2" t="s">
        <v>186</v>
      </c>
      <c r="P53" s="2">
        <v>704</v>
      </c>
      <c r="Q53" s="2" t="s">
        <v>229</v>
      </c>
      <c r="R53" s="56">
        <v>250</v>
      </c>
      <c r="S53" s="59">
        <v>3275</v>
      </c>
      <c r="T53" s="56">
        <v>818750</v>
      </c>
      <c r="U53" s="56">
        <v>917000.00000000012</v>
      </c>
      <c r="V53" s="13"/>
      <c r="W53" s="13">
        <v>2017</v>
      </c>
      <c r="X53" s="125"/>
    </row>
    <row r="54" spans="1:24" s="47" customFormat="1" ht="51" customHeight="1" x14ac:dyDescent="0.2">
      <c r="A54" s="126" t="s">
        <v>602</v>
      </c>
      <c r="B54" s="2" t="s">
        <v>1</v>
      </c>
      <c r="C54" s="2" t="s">
        <v>308</v>
      </c>
      <c r="D54" s="42" t="s">
        <v>309</v>
      </c>
      <c r="E54" s="42" t="s">
        <v>310</v>
      </c>
      <c r="F54" s="42" t="s">
        <v>311</v>
      </c>
      <c r="G54" s="2" t="s">
        <v>182</v>
      </c>
      <c r="H54" s="58">
        <v>0</v>
      </c>
      <c r="I54" s="2">
        <v>710000000</v>
      </c>
      <c r="J54" s="2" t="s">
        <v>7</v>
      </c>
      <c r="K54" s="2" t="s">
        <v>183</v>
      </c>
      <c r="L54" s="2" t="s">
        <v>7</v>
      </c>
      <c r="M54" s="2" t="s">
        <v>184</v>
      </c>
      <c r="N54" s="2" t="s">
        <v>185</v>
      </c>
      <c r="O54" s="2" t="s">
        <v>186</v>
      </c>
      <c r="P54" s="2">
        <v>796</v>
      </c>
      <c r="Q54" s="2" t="s">
        <v>195</v>
      </c>
      <c r="R54" s="56">
        <v>230</v>
      </c>
      <c r="S54" s="59">
        <v>77.5</v>
      </c>
      <c r="T54" s="56">
        <v>17825</v>
      </c>
      <c r="U54" s="56">
        <v>19964.000000000004</v>
      </c>
      <c r="V54" s="13"/>
      <c r="W54" s="13">
        <v>2017</v>
      </c>
      <c r="X54" s="125"/>
    </row>
    <row r="55" spans="1:24" s="47" customFormat="1" ht="51" x14ac:dyDescent="0.2">
      <c r="A55" s="1" t="s">
        <v>603</v>
      </c>
      <c r="B55" s="2" t="s">
        <v>1</v>
      </c>
      <c r="C55" s="2" t="s">
        <v>312</v>
      </c>
      <c r="D55" s="42" t="s">
        <v>325</v>
      </c>
      <c r="E55" s="42" t="s">
        <v>313</v>
      </c>
      <c r="F55" s="42" t="s">
        <v>314</v>
      </c>
      <c r="G55" s="2" t="s">
        <v>182</v>
      </c>
      <c r="H55" s="58">
        <v>0</v>
      </c>
      <c r="I55" s="2">
        <v>710000000</v>
      </c>
      <c r="J55" s="2" t="s">
        <v>7</v>
      </c>
      <c r="K55" s="2" t="s">
        <v>183</v>
      </c>
      <c r="L55" s="2" t="s">
        <v>7</v>
      </c>
      <c r="M55" s="2" t="s">
        <v>184</v>
      </c>
      <c r="N55" s="2" t="s">
        <v>185</v>
      </c>
      <c r="O55" s="2" t="s">
        <v>186</v>
      </c>
      <c r="P55" s="2">
        <v>796</v>
      </c>
      <c r="Q55" s="2" t="s">
        <v>195</v>
      </c>
      <c r="R55" s="56">
        <v>400</v>
      </c>
      <c r="S55" s="59">
        <v>367</v>
      </c>
      <c r="T55" s="56">
        <v>146800</v>
      </c>
      <c r="U55" s="56">
        <v>164416.00000000003</v>
      </c>
      <c r="V55" s="13"/>
      <c r="W55" s="13">
        <v>2017</v>
      </c>
      <c r="X55" s="125"/>
    </row>
    <row r="56" spans="1:24" s="47" customFormat="1" ht="51" x14ac:dyDescent="0.2">
      <c r="A56" s="126" t="s">
        <v>604</v>
      </c>
      <c r="B56" s="2" t="s">
        <v>1</v>
      </c>
      <c r="C56" s="2" t="s">
        <v>315</v>
      </c>
      <c r="D56" s="42" t="s">
        <v>316</v>
      </c>
      <c r="E56" s="42" t="s">
        <v>317</v>
      </c>
      <c r="F56" s="42" t="s">
        <v>318</v>
      </c>
      <c r="G56" s="2" t="s">
        <v>182</v>
      </c>
      <c r="H56" s="58">
        <v>0</v>
      </c>
      <c r="I56" s="2">
        <v>710000000</v>
      </c>
      <c r="J56" s="2" t="s">
        <v>7</v>
      </c>
      <c r="K56" s="2" t="s">
        <v>183</v>
      </c>
      <c r="L56" s="2" t="s">
        <v>7</v>
      </c>
      <c r="M56" s="2" t="s">
        <v>184</v>
      </c>
      <c r="N56" s="2" t="s">
        <v>185</v>
      </c>
      <c r="O56" s="2" t="s">
        <v>186</v>
      </c>
      <c r="P56" s="2">
        <v>796</v>
      </c>
      <c r="Q56" s="2" t="s">
        <v>195</v>
      </c>
      <c r="R56" s="56">
        <v>300</v>
      </c>
      <c r="S56" s="59">
        <v>414.5</v>
      </c>
      <c r="T56" s="56">
        <v>124350</v>
      </c>
      <c r="U56" s="56">
        <v>139272</v>
      </c>
      <c r="V56" s="13"/>
      <c r="W56" s="13">
        <v>2017</v>
      </c>
      <c r="X56" s="125"/>
    </row>
    <row r="57" spans="1:24" s="47" customFormat="1" ht="51" x14ac:dyDescent="0.2">
      <c r="A57" s="1" t="s">
        <v>605</v>
      </c>
      <c r="B57" s="2" t="s">
        <v>1</v>
      </c>
      <c r="C57" s="2" t="s">
        <v>319</v>
      </c>
      <c r="D57" s="42" t="s">
        <v>179</v>
      </c>
      <c r="E57" s="42" t="s">
        <v>320</v>
      </c>
      <c r="F57" s="42" t="s">
        <v>321</v>
      </c>
      <c r="G57" s="2" t="s">
        <v>182</v>
      </c>
      <c r="H57" s="58">
        <v>0</v>
      </c>
      <c r="I57" s="2">
        <v>710000000</v>
      </c>
      <c r="J57" s="2" t="s">
        <v>7</v>
      </c>
      <c r="K57" s="2" t="s">
        <v>183</v>
      </c>
      <c r="L57" s="2" t="s">
        <v>7</v>
      </c>
      <c r="M57" s="2" t="s">
        <v>184</v>
      </c>
      <c r="N57" s="2" t="s">
        <v>185</v>
      </c>
      <c r="O57" s="2" t="s">
        <v>186</v>
      </c>
      <c r="P57" s="2">
        <v>5111</v>
      </c>
      <c r="Q57" s="2" t="s">
        <v>187</v>
      </c>
      <c r="R57" s="56">
        <v>200</v>
      </c>
      <c r="S57" s="59">
        <v>510.5</v>
      </c>
      <c r="T57" s="56">
        <v>102100</v>
      </c>
      <c r="U57" s="56">
        <v>114352.00000000001</v>
      </c>
      <c r="V57" s="13"/>
      <c r="W57" s="13">
        <v>2017</v>
      </c>
      <c r="X57" s="125"/>
    </row>
    <row r="58" spans="1:24" s="47" customFormat="1" ht="51" x14ac:dyDescent="0.2">
      <c r="A58" s="126" t="s">
        <v>606</v>
      </c>
      <c r="B58" s="2" t="s">
        <v>1</v>
      </c>
      <c r="C58" s="2" t="s">
        <v>322</v>
      </c>
      <c r="D58" s="42" t="s">
        <v>1660</v>
      </c>
      <c r="E58" s="42" t="s">
        <v>206</v>
      </c>
      <c r="F58" s="42" t="s">
        <v>323</v>
      </c>
      <c r="G58" s="2" t="s">
        <v>182</v>
      </c>
      <c r="H58" s="58">
        <v>0</v>
      </c>
      <c r="I58" s="2">
        <v>710000000</v>
      </c>
      <c r="J58" s="2" t="s">
        <v>7</v>
      </c>
      <c r="K58" s="2" t="s">
        <v>183</v>
      </c>
      <c r="L58" s="2" t="s">
        <v>7</v>
      </c>
      <c r="M58" s="2" t="s">
        <v>184</v>
      </c>
      <c r="N58" s="2" t="s">
        <v>185</v>
      </c>
      <c r="O58" s="2" t="s">
        <v>186</v>
      </c>
      <c r="P58" s="2">
        <v>796</v>
      </c>
      <c r="Q58" s="2" t="s">
        <v>195</v>
      </c>
      <c r="R58" s="56">
        <v>480</v>
      </c>
      <c r="S58" s="59">
        <v>190</v>
      </c>
      <c r="T58" s="56">
        <v>91200</v>
      </c>
      <c r="U58" s="56">
        <v>102144.00000000001</v>
      </c>
      <c r="V58" s="13"/>
      <c r="W58" s="13">
        <v>2017</v>
      </c>
      <c r="X58" s="125"/>
    </row>
    <row r="59" spans="1:24" s="47" customFormat="1" ht="63.75" x14ac:dyDescent="0.2">
      <c r="A59" s="1" t="s">
        <v>607</v>
      </c>
      <c r="B59" s="2" t="s">
        <v>1</v>
      </c>
      <c r="C59" s="2" t="s">
        <v>324</v>
      </c>
      <c r="D59" s="42" t="s">
        <v>325</v>
      </c>
      <c r="E59" s="42" t="s">
        <v>1661</v>
      </c>
      <c r="F59" s="42" t="s">
        <v>326</v>
      </c>
      <c r="G59" s="2" t="s">
        <v>182</v>
      </c>
      <c r="H59" s="58">
        <v>0</v>
      </c>
      <c r="I59" s="2">
        <v>710000000</v>
      </c>
      <c r="J59" s="2" t="s">
        <v>7</v>
      </c>
      <c r="K59" s="2" t="s">
        <v>183</v>
      </c>
      <c r="L59" s="2" t="s">
        <v>7</v>
      </c>
      <c r="M59" s="2" t="s">
        <v>184</v>
      </c>
      <c r="N59" s="2" t="s">
        <v>185</v>
      </c>
      <c r="O59" s="2" t="s">
        <v>186</v>
      </c>
      <c r="P59" s="2">
        <v>796</v>
      </c>
      <c r="Q59" s="2" t="s">
        <v>195</v>
      </c>
      <c r="R59" s="56">
        <v>50</v>
      </c>
      <c r="S59" s="59">
        <v>103</v>
      </c>
      <c r="T59" s="56">
        <v>5150</v>
      </c>
      <c r="U59" s="56">
        <v>5768.0000000000009</v>
      </c>
      <c r="V59" s="13"/>
      <c r="W59" s="13">
        <v>2017</v>
      </c>
      <c r="X59" s="125"/>
    </row>
    <row r="60" spans="1:24" s="47" customFormat="1" ht="76.5" customHeight="1" x14ac:dyDescent="0.2">
      <c r="A60" s="126" t="s">
        <v>608</v>
      </c>
      <c r="B60" s="2" t="s">
        <v>1</v>
      </c>
      <c r="C60" s="2" t="s">
        <v>327</v>
      </c>
      <c r="D60" s="42" t="s">
        <v>328</v>
      </c>
      <c r="E60" s="42" t="s">
        <v>329</v>
      </c>
      <c r="F60" s="42" t="s">
        <v>330</v>
      </c>
      <c r="G60" s="2" t="s">
        <v>182</v>
      </c>
      <c r="H60" s="58">
        <v>0</v>
      </c>
      <c r="I60" s="2">
        <v>710000000</v>
      </c>
      <c r="J60" s="2" t="s">
        <v>7</v>
      </c>
      <c r="K60" s="2" t="s">
        <v>183</v>
      </c>
      <c r="L60" s="2" t="s">
        <v>7</v>
      </c>
      <c r="M60" s="2" t="s">
        <v>184</v>
      </c>
      <c r="N60" s="2" t="s">
        <v>185</v>
      </c>
      <c r="O60" s="2" t="s">
        <v>186</v>
      </c>
      <c r="P60" s="2">
        <v>704</v>
      </c>
      <c r="Q60" s="2" t="s">
        <v>229</v>
      </c>
      <c r="R60" s="56">
        <v>250</v>
      </c>
      <c r="S60" s="59">
        <v>2340.5</v>
      </c>
      <c r="T60" s="56">
        <v>585125</v>
      </c>
      <c r="U60" s="56">
        <v>655340.00000000012</v>
      </c>
      <c r="V60" s="13"/>
      <c r="W60" s="13">
        <v>2017</v>
      </c>
      <c r="X60" s="125"/>
    </row>
    <row r="61" spans="1:24" s="47" customFormat="1" ht="51" customHeight="1" x14ac:dyDescent="0.2">
      <c r="A61" s="1" t="s">
        <v>609</v>
      </c>
      <c r="B61" s="2" t="s">
        <v>1</v>
      </c>
      <c r="C61" s="2" t="s">
        <v>331</v>
      </c>
      <c r="D61" s="42" t="s">
        <v>332</v>
      </c>
      <c r="E61" s="42" t="s">
        <v>333</v>
      </c>
      <c r="F61" s="42" t="s">
        <v>334</v>
      </c>
      <c r="G61" s="2" t="s">
        <v>182</v>
      </c>
      <c r="H61" s="58">
        <v>0</v>
      </c>
      <c r="I61" s="2">
        <v>710000000</v>
      </c>
      <c r="J61" s="2" t="s">
        <v>7</v>
      </c>
      <c r="K61" s="2" t="s">
        <v>183</v>
      </c>
      <c r="L61" s="2" t="s">
        <v>7</v>
      </c>
      <c r="M61" s="2" t="s">
        <v>184</v>
      </c>
      <c r="N61" s="2" t="s">
        <v>185</v>
      </c>
      <c r="O61" s="2" t="s">
        <v>186</v>
      </c>
      <c r="P61" s="2">
        <v>796</v>
      </c>
      <c r="Q61" s="2" t="s">
        <v>195</v>
      </c>
      <c r="R61" s="56">
        <v>500</v>
      </c>
      <c r="S61" s="59">
        <v>19.5</v>
      </c>
      <c r="T61" s="56">
        <v>9750</v>
      </c>
      <c r="U61" s="56">
        <v>10920.000000000002</v>
      </c>
      <c r="V61" s="13"/>
      <c r="W61" s="13">
        <v>2017</v>
      </c>
      <c r="X61" s="125"/>
    </row>
    <row r="62" spans="1:24" s="47" customFormat="1" ht="51" x14ac:dyDescent="0.2">
      <c r="A62" s="126" t="s">
        <v>610</v>
      </c>
      <c r="B62" s="2" t="s">
        <v>1</v>
      </c>
      <c r="C62" s="2" t="s">
        <v>335</v>
      </c>
      <c r="D62" s="42" t="s">
        <v>1662</v>
      </c>
      <c r="E62" s="42" t="s">
        <v>336</v>
      </c>
      <c r="F62" s="42" t="s">
        <v>337</v>
      </c>
      <c r="G62" s="2" t="s">
        <v>182</v>
      </c>
      <c r="H62" s="58">
        <v>0</v>
      </c>
      <c r="I62" s="2">
        <v>710000000</v>
      </c>
      <c r="J62" s="2" t="s">
        <v>7</v>
      </c>
      <c r="K62" s="2" t="s">
        <v>183</v>
      </c>
      <c r="L62" s="2" t="s">
        <v>7</v>
      </c>
      <c r="M62" s="2" t="s">
        <v>184</v>
      </c>
      <c r="N62" s="2" t="s">
        <v>185</v>
      </c>
      <c r="O62" s="2" t="s">
        <v>186</v>
      </c>
      <c r="P62" s="2">
        <v>796</v>
      </c>
      <c r="Q62" s="2" t="s">
        <v>195</v>
      </c>
      <c r="R62" s="56">
        <v>500</v>
      </c>
      <c r="S62" s="59">
        <v>120.5</v>
      </c>
      <c r="T62" s="56">
        <v>60250</v>
      </c>
      <c r="U62" s="56">
        <v>67480</v>
      </c>
      <c r="V62" s="13"/>
      <c r="W62" s="13">
        <v>2017</v>
      </c>
      <c r="X62" s="125"/>
    </row>
    <row r="63" spans="1:24" s="47" customFormat="1" ht="51" x14ac:dyDescent="0.2">
      <c r="A63" s="1" t="s">
        <v>611</v>
      </c>
      <c r="B63" s="2" t="s">
        <v>1</v>
      </c>
      <c r="C63" s="2" t="s">
        <v>338</v>
      </c>
      <c r="D63" s="42" t="s">
        <v>209</v>
      </c>
      <c r="E63" s="42" t="s">
        <v>339</v>
      </c>
      <c r="F63" s="42" t="s">
        <v>340</v>
      </c>
      <c r="G63" s="2" t="s">
        <v>182</v>
      </c>
      <c r="H63" s="58">
        <v>0</v>
      </c>
      <c r="I63" s="2">
        <v>710000000</v>
      </c>
      <c r="J63" s="2" t="s">
        <v>7</v>
      </c>
      <c r="K63" s="2" t="s">
        <v>183</v>
      </c>
      <c r="L63" s="2" t="s">
        <v>7</v>
      </c>
      <c r="M63" s="2" t="s">
        <v>184</v>
      </c>
      <c r="N63" s="2" t="s">
        <v>185</v>
      </c>
      <c r="O63" s="2" t="s">
        <v>186</v>
      </c>
      <c r="P63" s="2">
        <v>796</v>
      </c>
      <c r="Q63" s="2" t="s">
        <v>195</v>
      </c>
      <c r="R63" s="56">
        <v>100</v>
      </c>
      <c r="S63" s="59">
        <v>501</v>
      </c>
      <c r="T63" s="56">
        <v>50100</v>
      </c>
      <c r="U63" s="56">
        <v>56112.000000000007</v>
      </c>
      <c r="V63" s="13"/>
      <c r="W63" s="13">
        <v>2017</v>
      </c>
      <c r="X63" s="125"/>
    </row>
    <row r="64" spans="1:24" s="47" customFormat="1" ht="51" x14ac:dyDescent="0.2">
      <c r="A64" s="126" t="s">
        <v>612</v>
      </c>
      <c r="B64" s="2" t="s">
        <v>1</v>
      </c>
      <c r="C64" s="2" t="s">
        <v>341</v>
      </c>
      <c r="D64" s="42" t="s">
        <v>342</v>
      </c>
      <c r="E64" s="42" t="s">
        <v>343</v>
      </c>
      <c r="F64" s="42" t="s">
        <v>344</v>
      </c>
      <c r="G64" s="2" t="s">
        <v>182</v>
      </c>
      <c r="H64" s="58">
        <v>0</v>
      </c>
      <c r="I64" s="2">
        <v>710000000</v>
      </c>
      <c r="J64" s="2" t="s">
        <v>7</v>
      </c>
      <c r="K64" s="2" t="s">
        <v>183</v>
      </c>
      <c r="L64" s="2" t="s">
        <v>7</v>
      </c>
      <c r="M64" s="2" t="s">
        <v>184</v>
      </c>
      <c r="N64" s="2" t="s">
        <v>185</v>
      </c>
      <c r="O64" s="2" t="s">
        <v>186</v>
      </c>
      <c r="P64" s="2">
        <v>796</v>
      </c>
      <c r="Q64" s="2" t="s">
        <v>195</v>
      </c>
      <c r="R64" s="56">
        <v>100</v>
      </c>
      <c r="S64" s="59">
        <v>3418</v>
      </c>
      <c r="T64" s="56">
        <v>341800</v>
      </c>
      <c r="U64" s="56">
        <v>382816.00000000006</v>
      </c>
      <c r="V64" s="13"/>
      <c r="W64" s="13">
        <v>2017</v>
      </c>
      <c r="X64" s="125"/>
    </row>
    <row r="65" spans="1:24" s="47" customFormat="1" ht="369.75" x14ac:dyDescent="0.2">
      <c r="A65" s="1" t="s">
        <v>613</v>
      </c>
      <c r="B65" s="2" t="s">
        <v>1</v>
      </c>
      <c r="C65" s="2" t="s">
        <v>345</v>
      </c>
      <c r="D65" s="42" t="s">
        <v>346</v>
      </c>
      <c r="E65" s="42" t="s">
        <v>347</v>
      </c>
      <c r="F65" s="42" t="s">
        <v>348</v>
      </c>
      <c r="G65" s="2" t="s">
        <v>6</v>
      </c>
      <c r="H65" s="58">
        <v>0</v>
      </c>
      <c r="I65" s="2">
        <v>710000000</v>
      </c>
      <c r="J65" s="2" t="s">
        <v>7</v>
      </c>
      <c r="K65" s="2" t="s">
        <v>349</v>
      </c>
      <c r="L65" s="2" t="s">
        <v>7</v>
      </c>
      <c r="M65" s="2" t="s">
        <v>184</v>
      </c>
      <c r="N65" s="2" t="s">
        <v>350</v>
      </c>
      <c r="O65" s="2" t="s">
        <v>186</v>
      </c>
      <c r="P65" s="2">
        <v>796</v>
      </c>
      <c r="Q65" s="2" t="s">
        <v>195</v>
      </c>
      <c r="R65" s="56">
        <v>50</v>
      </c>
      <c r="S65" s="59">
        <v>16781.240000000002</v>
      </c>
      <c r="T65" s="56">
        <v>839062.00000000012</v>
      </c>
      <c r="U65" s="56">
        <v>939749.44000000018</v>
      </c>
      <c r="V65" s="13"/>
      <c r="W65" s="13">
        <v>2017</v>
      </c>
      <c r="X65" s="125"/>
    </row>
    <row r="66" spans="1:24" s="47" customFormat="1" ht="127.5" x14ac:dyDescent="0.2">
      <c r="A66" s="126" t="s">
        <v>614</v>
      </c>
      <c r="B66" s="2" t="s">
        <v>1</v>
      </c>
      <c r="C66" s="2" t="s">
        <v>351</v>
      </c>
      <c r="D66" s="42" t="s">
        <v>346</v>
      </c>
      <c r="E66" s="42" t="s">
        <v>352</v>
      </c>
      <c r="F66" s="42" t="s">
        <v>353</v>
      </c>
      <c r="G66" s="2" t="s">
        <v>6</v>
      </c>
      <c r="H66" s="58">
        <v>0</v>
      </c>
      <c r="I66" s="2">
        <v>710000000</v>
      </c>
      <c r="J66" s="2" t="s">
        <v>7</v>
      </c>
      <c r="K66" s="2" t="s">
        <v>349</v>
      </c>
      <c r="L66" s="2" t="s">
        <v>7</v>
      </c>
      <c r="M66" s="2" t="s">
        <v>184</v>
      </c>
      <c r="N66" s="2" t="s">
        <v>350</v>
      </c>
      <c r="O66" s="2" t="s">
        <v>186</v>
      </c>
      <c r="P66" s="2">
        <v>796</v>
      </c>
      <c r="Q66" s="2" t="s">
        <v>195</v>
      </c>
      <c r="R66" s="56">
        <v>500</v>
      </c>
      <c r="S66" s="59">
        <v>3760.71</v>
      </c>
      <c r="T66" s="56">
        <v>1880355</v>
      </c>
      <c r="U66" s="56">
        <v>2105997.6</v>
      </c>
      <c r="V66" s="13"/>
      <c r="W66" s="13">
        <v>2017</v>
      </c>
      <c r="X66" s="125"/>
    </row>
    <row r="67" spans="1:24" s="47" customFormat="1" ht="51" x14ac:dyDescent="0.2">
      <c r="A67" s="1" t="s">
        <v>615</v>
      </c>
      <c r="B67" s="2" t="s">
        <v>1</v>
      </c>
      <c r="C67" s="2" t="s">
        <v>354</v>
      </c>
      <c r="D67" s="42" t="s">
        <v>293</v>
      </c>
      <c r="E67" s="42" t="s">
        <v>355</v>
      </c>
      <c r="F67" s="42" t="s">
        <v>355</v>
      </c>
      <c r="G67" s="2" t="s">
        <v>6</v>
      </c>
      <c r="H67" s="58">
        <v>0</v>
      </c>
      <c r="I67" s="2">
        <v>710000000</v>
      </c>
      <c r="J67" s="2" t="s">
        <v>7</v>
      </c>
      <c r="K67" s="2" t="s">
        <v>183</v>
      </c>
      <c r="L67" s="2" t="s">
        <v>7</v>
      </c>
      <c r="M67" s="2" t="s">
        <v>184</v>
      </c>
      <c r="N67" s="2" t="s">
        <v>356</v>
      </c>
      <c r="O67" s="2" t="s">
        <v>186</v>
      </c>
      <c r="P67" s="2">
        <v>796</v>
      </c>
      <c r="Q67" s="2" t="s">
        <v>195</v>
      </c>
      <c r="R67" s="56">
        <v>505</v>
      </c>
      <c r="S67" s="59">
        <v>1549.1</v>
      </c>
      <c r="T67" s="56">
        <v>0</v>
      </c>
      <c r="U67" s="56">
        <v>0</v>
      </c>
      <c r="V67" s="13"/>
      <c r="W67" s="13">
        <v>2017</v>
      </c>
      <c r="X67" s="188" t="s">
        <v>2142</v>
      </c>
    </row>
    <row r="68" spans="1:24" s="39" customFormat="1" ht="125.25" customHeight="1" x14ac:dyDescent="0.25">
      <c r="A68" s="1" t="s">
        <v>2146</v>
      </c>
      <c r="B68" s="2" t="s">
        <v>1</v>
      </c>
      <c r="C68" s="2" t="s">
        <v>354</v>
      </c>
      <c r="D68" s="42" t="s">
        <v>293</v>
      </c>
      <c r="E68" s="42" t="s">
        <v>355</v>
      </c>
      <c r="F68" s="42" t="s">
        <v>355</v>
      </c>
      <c r="G68" s="2" t="s">
        <v>6</v>
      </c>
      <c r="H68" s="58">
        <v>0</v>
      </c>
      <c r="I68" s="2">
        <v>710000000</v>
      </c>
      <c r="J68" s="2" t="s">
        <v>7</v>
      </c>
      <c r="K68" s="2" t="s">
        <v>386</v>
      </c>
      <c r="L68" s="2" t="s">
        <v>7</v>
      </c>
      <c r="M68" s="2" t="s">
        <v>184</v>
      </c>
      <c r="N68" s="2" t="s">
        <v>2147</v>
      </c>
      <c r="O68" s="2" t="s">
        <v>186</v>
      </c>
      <c r="P68" s="2">
        <v>796</v>
      </c>
      <c r="Q68" s="2" t="s">
        <v>195</v>
      </c>
      <c r="R68" s="56">
        <v>505</v>
      </c>
      <c r="S68" s="59">
        <v>1549.1</v>
      </c>
      <c r="T68" s="56">
        <v>782295.5</v>
      </c>
      <c r="U68" s="56">
        <v>876170.96000000008</v>
      </c>
      <c r="V68" s="13"/>
      <c r="W68" s="13">
        <v>2017</v>
      </c>
      <c r="X68" s="125" t="s">
        <v>2148</v>
      </c>
    </row>
    <row r="69" spans="1:24" s="47" customFormat="1" ht="114.75" x14ac:dyDescent="0.2">
      <c r="A69" s="126" t="s">
        <v>616</v>
      </c>
      <c r="B69" s="2" t="s">
        <v>1</v>
      </c>
      <c r="C69" s="2" t="s">
        <v>357</v>
      </c>
      <c r="D69" s="42" t="s">
        <v>358</v>
      </c>
      <c r="E69" s="42" t="s">
        <v>359</v>
      </c>
      <c r="F69" s="42" t="s">
        <v>360</v>
      </c>
      <c r="G69" s="2" t="s">
        <v>6</v>
      </c>
      <c r="H69" s="58">
        <v>0</v>
      </c>
      <c r="I69" s="2">
        <v>710000000</v>
      </c>
      <c r="J69" s="2" t="s">
        <v>7</v>
      </c>
      <c r="K69" s="2" t="s">
        <v>361</v>
      </c>
      <c r="L69" s="2" t="s">
        <v>7</v>
      </c>
      <c r="M69" s="2" t="s">
        <v>184</v>
      </c>
      <c r="N69" s="2" t="s">
        <v>183</v>
      </c>
      <c r="O69" s="2" t="s">
        <v>186</v>
      </c>
      <c r="P69" s="2">
        <v>796</v>
      </c>
      <c r="Q69" s="2" t="s">
        <v>195</v>
      </c>
      <c r="R69" s="56">
        <v>20</v>
      </c>
      <c r="S69" s="59">
        <v>70535.710000000006</v>
      </c>
      <c r="T69" s="56">
        <v>1410714.2000000002</v>
      </c>
      <c r="U69" s="56">
        <v>1579999.9040000003</v>
      </c>
      <c r="V69" s="13"/>
      <c r="W69" s="13">
        <v>2017</v>
      </c>
      <c r="X69" s="125"/>
    </row>
    <row r="70" spans="1:24" s="47" customFormat="1" ht="51" x14ac:dyDescent="0.2">
      <c r="A70" s="1" t="s">
        <v>617</v>
      </c>
      <c r="B70" s="2" t="s">
        <v>1</v>
      </c>
      <c r="C70" s="2" t="s">
        <v>362</v>
      </c>
      <c r="D70" s="42" t="s">
        <v>363</v>
      </c>
      <c r="E70" s="42" t="s">
        <v>366</v>
      </c>
      <c r="F70" s="42" t="s">
        <v>364</v>
      </c>
      <c r="G70" s="2" t="s">
        <v>6</v>
      </c>
      <c r="H70" s="58">
        <v>0</v>
      </c>
      <c r="I70" s="2">
        <v>710000000</v>
      </c>
      <c r="J70" s="2" t="s">
        <v>7</v>
      </c>
      <c r="K70" s="2" t="s">
        <v>361</v>
      </c>
      <c r="L70" s="2" t="s">
        <v>7</v>
      </c>
      <c r="M70" s="2" t="s">
        <v>184</v>
      </c>
      <c r="N70" s="2" t="s">
        <v>183</v>
      </c>
      <c r="O70" s="2" t="s">
        <v>186</v>
      </c>
      <c r="P70" s="2">
        <v>704</v>
      </c>
      <c r="Q70" s="2" t="s">
        <v>229</v>
      </c>
      <c r="R70" s="56">
        <v>10</v>
      </c>
      <c r="S70" s="59">
        <v>28571.43</v>
      </c>
      <c r="T70" s="56">
        <v>285714.3</v>
      </c>
      <c r="U70" s="56">
        <v>320000.016</v>
      </c>
      <c r="V70" s="13"/>
      <c r="W70" s="13">
        <v>2017</v>
      </c>
      <c r="X70" s="125"/>
    </row>
    <row r="71" spans="1:24" s="47" customFormat="1" ht="51" x14ac:dyDescent="0.2">
      <c r="A71" s="126" t="s">
        <v>618</v>
      </c>
      <c r="B71" s="2" t="s">
        <v>1</v>
      </c>
      <c r="C71" s="2" t="s">
        <v>362</v>
      </c>
      <c r="D71" s="42" t="s">
        <v>363</v>
      </c>
      <c r="E71" s="42" t="s">
        <v>366</v>
      </c>
      <c r="F71" s="42" t="s">
        <v>367</v>
      </c>
      <c r="G71" s="2" t="s">
        <v>6</v>
      </c>
      <c r="H71" s="58">
        <v>0</v>
      </c>
      <c r="I71" s="2">
        <v>710000000</v>
      </c>
      <c r="J71" s="2" t="s">
        <v>7</v>
      </c>
      <c r="K71" s="2" t="s">
        <v>361</v>
      </c>
      <c r="L71" s="2" t="s">
        <v>7</v>
      </c>
      <c r="M71" s="2" t="s">
        <v>184</v>
      </c>
      <c r="N71" s="2" t="s">
        <v>183</v>
      </c>
      <c r="O71" s="2" t="s">
        <v>186</v>
      </c>
      <c r="P71" s="2">
        <v>796</v>
      </c>
      <c r="Q71" s="2" t="s">
        <v>195</v>
      </c>
      <c r="R71" s="56">
        <v>15</v>
      </c>
      <c r="S71" s="59">
        <v>22321.43</v>
      </c>
      <c r="T71" s="56">
        <v>334821.45</v>
      </c>
      <c r="U71" s="56">
        <v>375000.02400000003</v>
      </c>
      <c r="V71" s="13"/>
      <c r="W71" s="13">
        <v>2017</v>
      </c>
      <c r="X71" s="125"/>
    </row>
    <row r="72" spans="1:24" s="47" customFormat="1" ht="51" x14ac:dyDescent="0.2">
      <c r="A72" s="1" t="s">
        <v>619</v>
      </c>
      <c r="B72" s="2" t="s">
        <v>1</v>
      </c>
      <c r="C72" s="2" t="s">
        <v>362</v>
      </c>
      <c r="D72" s="42" t="s">
        <v>363</v>
      </c>
      <c r="E72" s="42" t="s">
        <v>366</v>
      </c>
      <c r="F72" s="42" t="s">
        <v>368</v>
      </c>
      <c r="G72" s="2" t="s">
        <v>6</v>
      </c>
      <c r="H72" s="58">
        <v>0</v>
      </c>
      <c r="I72" s="2">
        <v>710000000</v>
      </c>
      <c r="J72" s="2" t="s">
        <v>7</v>
      </c>
      <c r="K72" s="2" t="s">
        <v>369</v>
      </c>
      <c r="L72" s="2" t="s">
        <v>7</v>
      </c>
      <c r="M72" s="2" t="s">
        <v>184</v>
      </c>
      <c r="N72" s="2" t="s">
        <v>370</v>
      </c>
      <c r="O72" s="2" t="s">
        <v>186</v>
      </c>
      <c r="P72" s="2">
        <v>704</v>
      </c>
      <c r="Q72" s="2" t="s">
        <v>229</v>
      </c>
      <c r="R72" s="56">
        <v>10</v>
      </c>
      <c r="S72" s="59">
        <v>24107.14</v>
      </c>
      <c r="T72" s="56">
        <v>0</v>
      </c>
      <c r="U72" s="56">
        <v>0</v>
      </c>
      <c r="V72" s="13"/>
      <c r="W72" s="13">
        <v>2017</v>
      </c>
      <c r="X72" s="125" t="s">
        <v>1983</v>
      </c>
    </row>
    <row r="73" spans="1:24" s="47" customFormat="1" ht="51" x14ac:dyDescent="0.2">
      <c r="A73" s="126" t="s">
        <v>620</v>
      </c>
      <c r="B73" s="2" t="s">
        <v>1</v>
      </c>
      <c r="C73" s="2" t="s">
        <v>371</v>
      </c>
      <c r="D73" s="42" t="s">
        <v>293</v>
      </c>
      <c r="E73" s="42" t="s">
        <v>372</v>
      </c>
      <c r="F73" s="42" t="s">
        <v>373</v>
      </c>
      <c r="G73" s="2" t="s">
        <v>6</v>
      </c>
      <c r="H73" s="58">
        <v>0</v>
      </c>
      <c r="I73" s="2">
        <v>710000000</v>
      </c>
      <c r="J73" s="2" t="s">
        <v>7</v>
      </c>
      <c r="K73" s="2" t="s">
        <v>369</v>
      </c>
      <c r="L73" s="2" t="s">
        <v>7</v>
      </c>
      <c r="M73" s="2" t="s">
        <v>184</v>
      </c>
      <c r="N73" s="2" t="s">
        <v>370</v>
      </c>
      <c r="O73" s="2" t="s">
        <v>186</v>
      </c>
      <c r="P73" s="2">
        <v>796</v>
      </c>
      <c r="Q73" s="2" t="s">
        <v>195</v>
      </c>
      <c r="R73" s="56">
        <v>14</v>
      </c>
      <c r="S73" s="59">
        <v>28571.43</v>
      </c>
      <c r="T73" s="56">
        <v>400000.02</v>
      </c>
      <c r="U73" s="56">
        <v>448000.02240000007</v>
      </c>
      <c r="V73" s="13"/>
      <c r="W73" s="13">
        <v>2017</v>
      </c>
      <c r="X73" s="125"/>
    </row>
    <row r="74" spans="1:24" s="47" customFormat="1" ht="127.5" x14ac:dyDescent="0.2">
      <c r="A74" s="1" t="s">
        <v>621</v>
      </c>
      <c r="B74" s="2" t="s">
        <v>1</v>
      </c>
      <c r="C74" s="2" t="s">
        <v>374</v>
      </c>
      <c r="D74" s="42" t="s">
        <v>375</v>
      </c>
      <c r="E74" s="42" t="s">
        <v>376</v>
      </c>
      <c r="F74" s="42" t="s">
        <v>377</v>
      </c>
      <c r="G74" s="2" t="s">
        <v>6</v>
      </c>
      <c r="H74" s="58">
        <v>0</v>
      </c>
      <c r="I74" s="2">
        <v>710000000</v>
      </c>
      <c r="J74" s="2" t="s">
        <v>7</v>
      </c>
      <c r="K74" s="2" t="s">
        <v>369</v>
      </c>
      <c r="L74" s="2" t="s">
        <v>7</v>
      </c>
      <c r="M74" s="2" t="s">
        <v>184</v>
      </c>
      <c r="N74" s="2" t="s">
        <v>370</v>
      </c>
      <c r="O74" s="2" t="s">
        <v>186</v>
      </c>
      <c r="P74" s="2">
        <v>704</v>
      </c>
      <c r="Q74" s="2" t="s">
        <v>229</v>
      </c>
      <c r="R74" s="56">
        <v>15</v>
      </c>
      <c r="S74" s="59">
        <v>47321.43</v>
      </c>
      <c r="T74" s="56">
        <v>709821.45</v>
      </c>
      <c r="U74" s="56">
        <v>795000.02399999998</v>
      </c>
      <c r="V74" s="13"/>
      <c r="W74" s="13">
        <v>2017</v>
      </c>
      <c r="X74" s="125"/>
    </row>
    <row r="75" spans="1:24" s="47" customFormat="1" ht="51" x14ac:dyDescent="0.2">
      <c r="A75" s="126" t="s">
        <v>622</v>
      </c>
      <c r="B75" s="2" t="s">
        <v>1</v>
      </c>
      <c r="C75" s="2" t="s">
        <v>378</v>
      </c>
      <c r="D75" s="42" t="s">
        <v>379</v>
      </c>
      <c r="E75" s="42" t="s">
        <v>380</v>
      </c>
      <c r="F75" s="42" t="s">
        <v>381</v>
      </c>
      <c r="G75" s="2" t="s">
        <v>6</v>
      </c>
      <c r="H75" s="58">
        <v>0</v>
      </c>
      <c r="I75" s="2">
        <v>710000000</v>
      </c>
      <c r="J75" s="2" t="s">
        <v>7</v>
      </c>
      <c r="K75" s="2" t="s">
        <v>361</v>
      </c>
      <c r="L75" s="2" t="s">
        <v>7</v>
      </c>
      <c r="M75" s="2" t="s">
        <v>184</v>
      </c>
      <c r="N75" s="2" t="s">
        <v>183</v>
      </c>
      <c r="O75" s="2" t="s">
        <v>186</v>
      </c>
      <c r="P75" s="2">
        <v>704</v>
      </c>
      <c r="Q75" s="2" t="s">
        <v>229</v>
      </c>
      <c r="R75" s="56">
        <v>25</v>
      </c>
      <c r="S75" s="59">
        <v>59821.42</v>
      </c>
      <c r="T75" s="56">
        <v>1495535.5</v>
      </c>
      <c r="U75" s="56">
        <v>1674999.7600000002</v>
      </c>
      <c r="V75" s="13"/>
      <c r="W75" s="13">
        <v>2017</v>
      </c>
      <c r="X75" s="125"/>
    </row>
    <row r="76" spans="1:24" s="47" customFormat="1" ht="76.5" x14ac:dyDescent="0.2">
      <c r="A76" s="1" t="s">
        <v>1386</v>
      </c>
      <c r="B76" s="2" t="s">
        <v>1</v>
      </c>
      <c r="C76" s="2" t="s">
        <v>382</v>
      </c>
      <c r="D76" s="42" t="s">
        <v>383</v>
      </c>
      <c r="E76" s="42" t="s">
        <v>384</v>
      </c>
      <c r="F76" s="42" t="s">
        <v>385</v>
      </c>
      <c r="G76" s="2" t="s">
        <v>6</v>
      </c>
      <c r="H76" s="58">
        <v>0</v>
      </c>
      <c r="I76" s="2">
        <v>710000000</v>
      </c>
      <c r="J76" s="2" t="s">
        <v>7</v>
      </c>
      <c r="K76" s="2" t="s">
        <v>386</v>
      </c>
      <c r="L76" s="2" t="s">
        <v>7</v>
      </c>
      <c r="M76" s="2" t="s">
        <v>184</v>
      </c>
      <c r="N76" s="2" t="s">
        <v>387</v>
      </c>
      <c r="O76" s="2" t="s">
        <v>186</v>
      </c>
      <c r="P76" s="2">
        <v>796</v>
      </c>
      <c r="Q76" s="2" t="s">
        <v>195</v>
      </c>
      <c r="R76" s="56">
        <v>5</v>
      </c>
      <c r="S76" s="59">
        <v>115178.57</v>
      </c>
      <c r="T76" s="56">
        <v>575892.85000000009</v>
      </c>
      <c r="U76" s="56">
        <v>644999.9920000002</v>
      </c>
      <c r="V76" s="13"/>
      <c r="W76" s="13">
        <v>2017</v>
      </c>
      <c r="X76" s="125"/>
    </row>
    <row r="77" spans="1:24" s="47" customFormat="1" ht="51" x14ac:dyDescent="0.2">
      <c r="A77" s="90" t="s">
        <v>1984</v>
      </c>
      <c r="B77" s="2" t="s">
        <v>1</v>
      </c>
      <c r="C77" s="2" t="s">
        <v>1985</v>
      </c>
      <c r="D77" s="57" t="s">
        <v>1986</v>
      </c>
      <c r="E77" s="57" t="s">
        <v>1987</v>
      </c>
      <c r="F77" s="57" t="s">
        <v>1987</v>
      </c>
      <c r="G77" s="2" t="s">
        <v>6</v>
      </c>
      <c r="H77" s="58">
        <v>0</v>
      </c>
      <c r="I77" s="2">
        <v>710000000</v>
      </c>
      <c r="J77" s="2" t="s">
        <v>7</v>
      </c>
      <c r="K77" s="2" t="s">
        <v>356</v>
      </c>
      <c r="L77" s="2" t="s">
        <v>7</v>
      </c>
      <c r="M77" s="2" t="s">
        <v>184</v>
      </c>
      <c r="N77" s="2" t="s">
        <v>396</v>
      </c>
      <c r="O77" s="2" t="s">
        <v>1988</v>
      </c>
      <c r="P77" s="2">
        <v>796</v>
      </c>
      <c r="Q77" s="2" t="s">
        <v>195</v>
      </c>
      <c r="R77" s="56">
        <v>3</v>
      </c>
      <c r="S77" s="56">
        <v>55400</v>
      </c>
      <c r="T77" s="56">
        <f>S77*R77</f>
        <v>166200</v>
      </c>
      <c r="U77" s="56">
        <f>T77*1.12</f>
        <v>186144.00000000003</v>
      </c>
      <c r="V77" s="2"/>
      <c r="W77" s="13">
        <v>2017</v>
      </c>
      <c r="X77" s="125" t="s">
        <v>1989</v>
      </c>
    </row>
    <row r="78" spans="1:24" s="47" customFormat="1" ht="51" x14ac:dyDescent="0.2">
      <c r="A78" s="90" t="s">
        <v>1990</v>
      </c>
      <c r="B78" s="2" t="s">
        <v>1</v>
      </c>
      <c r="C78" s="2" t="s">
        <v>1991</v>
      </c>
      <c r="D78" s="57" t="s">
        <v>1992</v>
      </c>
      <c r="E78" s="57" t="s">
        <v>1993</v>
      </c>
      <c r="F78" s="57" t="s">
        <v>1994</v>
      </c>
      <c r="G78" s="2" t="s">
        <v>6</v>
      </c>
      <c r="H78" s="58">
        <v>0</v>
      </c>
      <c r="I78" s="2">
        <v>710000000</v>
      </c>
      <c r="J78" s="2" t="s">
        <v>7</v>
      </c>
      <c r="K78" s="2" t="s">
        <v>356</v>
      </c>
      <c r="L78" s="2" t="s">
        <v>7</v>
      </c>
      <c r="M78" s="2" t="s">
        <v>184</v>
      </c>
      <c r="N78" s="2" t="s">
        <v>396</v>
      </c>
      <c r="O78" s="2" t="s">
        <v>1988</v>
      </c>
      <c r="P78" s="2">
        <v>704</v>
      </c>
      <c r="Q78" s="2" t="s">
        <v>229</v>
      </c>
      <c r="R78" s="56">
        <v>20</v>
      </c>
      <c r="S78" s="56">
        <v>1011.78</v>
      </c>
      <c r="T78" s="56">
        <f t="shared" ref="T78:T79" si="0">S78*R78</f>
        <v>20235.599999999999</v>
      </c>
      <c r="U78" s="56">
        <f t="shared" ref="U78:U96" si="1">T78*1.12</f>
        <v>22663.871999999999</v>
      </c>
      <c r="V78" s="2"/>
      <c r="W78" s="13">
        <v>2017</v>
      </c>
      <c r="X78" s="125" t="s">
        <v>1989</v>
      </c>
    </row>
    <row r="79" spans="1:24" s="47" customFormat="1" ht="51" x14ac:dyDescent="0.2">
      <c r="A79" s="90" t="s">
        <v>1995</v>
      </c>
      <c r="B79" s="2" t="s">
        <v>1</v>
      </c>
      <c r="C79" s="2" t="s">
        <v>1996</v>
      </c>
      <c r="D79" s="57" t="s">
        <v>179</v>
      </c>
      <c r="E79" s="57" t="s">
        <v>1997</v>
      </c>
      <c r="F79" s="57" t="s">
        <v>1998</v>
      </c>
      <c r="G79" s="2" t="s">
        <v>6</v>
      </c>
      <c r="H79" s="58">
        <v>0</v>
      </c>
      <c r="I79" s="2">
        <v>710000000</v>
      </c>
      <c r="J79" s="2" t="s">
        <v>7</v>
      </c>
      <c r="K79" s="2" t="s">
        <v>356</v>
      </c>
      <c r="L79" s="2" t="s">
        <v>7</v>
      </c>
      <c r="M79" s="2" t="s">
        <v>184</v>
      </c>
      <c r="N79" s="2" t="s">
        <v>396</v>
      </c>
      <c r="O79" s="2" t="s">
        <v>1988</v>
      </c>
      <c r="P79" s="2">
        <v>5111</v>
      </c>
      <c r="Q79" s="2" t="s">
        <v>1999</v>
      </c>
      <c r="R79" s="56">
        <v>30</v>
      </c>
      <c r="S79" s="56">
        <v>1746.9</v>
      </c>
      <c r="T79" s="56">
        <f t="shared" si="0"/>
        <v>52407</v>
      </c>
      <c r="U79" s="56">
        <f t="shared" si="1"/>
        <v>58695.840000000004</v>
      </c>
      <c r="V79" s="2"/>
      <c r="W79" s="13">
        <v>2017</v>
      </c>
      <c r="X79" s="125" t="s">
        <v>1989</v>
      </c>
    </row>
    <row r="80" spans="1:24" s="39" customFormat="1" ht="108" customHeight="1" x14ac:dyDescent="0.25">
      <c r="A80" s="1" t="s">
        <v>2149</v>
      </c>
      <c r="B80" s="2" t="s">
        <v>1</v>
      </c>
      <c r="C80" s="2" t="s">
        <v>2150</v>
      </c>
      <c r="D80" s="42" t="s">
        <v>2151</v>
      </c>
      <c r="E80" s="42" t="s">
        <v>2152</v>
      </c>
      <c r="F80" s="273" t="s">
        <v>2153</v>
      </c>
      <c r="G80" s="2" t="s">
        <v>6</v>
      </c>
      <c r="H80" s="58">
        <v>0</v>
      </c>
      <c r="I80" s="2">
        <v>710000000</v>
      </c>
      <c r="J80" s="2" t="s">
        <v>7</v>
      </c>
      <c r="K80" s="2" t="s">
        <v>386</v>
      </c>
      <c r="L80" s="2" t="s">
        <v>7</v>
      </c>
      <c r="M80" s="2" t="s">
        <v>184</v>
      </c>
      <c r="N80" s="2" t="s">
        <v>2147</v>
      </c>
      <c r="O80" s="2" t="s">
        <v>186</v>
      </c>
      <c r="P80" s="2">
        <v>796</v>
      </c>
      <c r="Q80" s="2" t="s">
        <v>2154</v>
      </c>
      <c r="R80" s="56">
        <v>1</v>
      </c>
      <c r="S80" s="56">
        <v>5891583</v>
      </c>
      <c r="T80" s="56">
        <v>5891583</v>
      </c>
      <c r="U80" s="56">
        <f t="shared" si="1"/>
        <v>6598572.9600000009</v>
      </c>
      <c r="V80" s="13" t="s">
        <v>11</v>
      </c>
      <c r="W80" s="13">
        <v>2017</v>
      </c>
      <c r="X80" s="274" t="s">
        <v>2155</v>
      </c>
    </row>
    <row r="81" spans="1:24" s="39" customFormat="1" ht="108" customHeight="1" x14ac:dyDescent="0.25">
      <c r="A81" s="1" t="s">
        <v>2156</v>
      </c>
      <c r="B81" s="2" t="s">
        <v>1</v>
      </c>
      <c r="C81" s="2" t="s">
        <v>2150</v>
      </c>
      <c r="D81" s="42" t="s">
        <v>2151</v>
      </c>
      <c r="E81" s="42" t="s">
        <v>2152</v>
      </c>
      <c r="F81" s="273" t="s">
        <v>2157</v>
      </c>
      <c r="G81" s="2" t="s">
        <v>6</v>
      </c>
      <c r="H81" s="58">
        <v>0</v>
      </c>
      <c r="I81" s="2">
        <v>710000000</v>
      </c>
      <c r="J81" s="2" t="s">
        <v>7</v>
      </c>
      <c r="K81" s="2" t="s">
        <v>386</v>
      </c>
      <c r="L81" s="2" t="s">
        <v>7</v>
      </c>
      <c r="M81" s="2" t="s">
        <v>184</v>
      </c>
      <c r="N81" s="2" t="s">
        <v>2147</v>
      </c>
      <c r="O81" s="2" t="s">
        <v>186</v>
      </c>
      <c r="P81" s="2">
        <v>796</v>
      </c>
      <c r="Q81" s="2" t="s">
        <v>2154</v>
      </c>
      <c r="R81" s="56">
        <v>1</v>
      </c>
      <c r="S81" s="56">
        <v>5953333</v>
      </c>
      <c r="T81" s="56">
        <v>5953333</v>
      </c>
      <c r="U81" s="56">
        <f t="shared" si="1"/>
        <v>6667732.9600000009</v>
      </c>
      <c r="V81" s="13" t="s">
        <v>11</v>
      </c>
      <c r="W81" s="13">
        <v>2017</v>
      </c>
      <c r="X81" s="274" t="s">
        <v>2155</v>
      </c>
    </row>
    <row r="82" spans="1:24" s="39" customFormat="1" ht="108" customHeight="1" x14ac:dyDescent="0.25">
      <c r="A82" s="1" t="s">
        <v>2158</v>
      </c>
      <c r="B82" s="2" t="s">
        <v>1</v>
      </c>
      <c r="C82" s="2" t="s">
        <v>2159</v>
      </c>
      <c r="D82" s="42" t="s">
        <v>2151</v>
      </c>
      <c r="E82" s="42" t="s">
        <v>2160</v>
      </c>
      <c r="F82" s="42" t="s">
        <v>2161</v>
      </c>
      <c r="G82" s="2" t="s">
        <v>6</v>
      </c>
      <c r="H82" s="58">
        <v>0</v>
      </c>
      <c r="I82" s="2">
        <v>710000000</v>
      </c>
      <c r="J82" s="2" t="s">
        <v>7</v>
      </c>
      <c r="K82" s="2" t="s">
        <v>386</v>
      </c>
      <c r="L82" s="2" t="s">
        <v>7</v>
      </c>
      <c r="M82" s="2" t="s">
        <v>184</v>
      </c>
      <c r="N82" s="2" t="s">
        <v>2147</v>
      </c>
      <c r="O82" s="2" t="s">
        <v>186</v>
      </c>
      <c r="P82" s="2">
        <v>796</v>
      </c>
      <c r="Q82" s="2" t="s">
        <v>2154</v>
      </c>
      <c r="R82" s="56">
        <v>2</v>
      </c>
      <c r="S82" s="56">
        <v>11875000</v>
      </c>
      <c r="T82" s="56">
        <f>S82*2</f>
        <v>23750000</v>
      </c>
      <c r="U82" s="56">
        <f t="shared" si="1"/>
        <v>26600000.000000004</v>
      </c>
      <c r="V82" s="13" t="s">
        <v>11</v>
      </c>
      <c r="W82" s="13">
        <v>2017</v>
      </c>
      <c r="X82" s="274" t="s">
        <v>2155</v>
      </c>
    </row>
    <row r="83" spans="1:24" s="39" customFormat="1" ht="108" customHeight="1" x14ac:dyDescent="0.25">
      <c r="A83" s="1" t="s">
        <v>2162</v>
      </c>
      <c r="B83" s="2" t="s">
        <v>1</v>
      </c>
      <c r="C83" s="2" t="s">
        <v>2159</v>
      </c>
      <c r="D83" s="42" t="s">
        <v>2151</v>
      </c>
      <c r="E83" s="42" t="s">
        <v>2160</v>
      </c>
      <c r="F83" s="42" t="s">
        <v>2163</v>
      </c>
      <c r="G83" s="2" t="s">
        <v>6</v>
      </c>
      <c r="H83" s="58">
        <v>0</v>
      </c>
      <c r="I83" s="2">
        <v>710000000</v>
      </c>
      <c r="J83" s="2" t="s">
        <v>7</v>
      </c>
      <c r="K83" s="2" t="s">
        <v>386</v>
      </c>
      <c r="L83" s="2" t="s">
        <v>7</v>
      </c>
      <c r="M83" s="2" t="s">
        <v>184</v>
      </c>
      <c r="N83" s="2" t="s">
        <v>2147</v>
      </c>
      <c r="O83" s="2" t="s">
        <v>186</v>
      </c>
      <c r="P83" s="2">
        <v>796</v>
      </c>
      <c r="Q83" s="2" t="s">
        <v>2154</v>
      </c>
      <c r="R83" s="56">
        <v>1</v>
      </c>
      <c r="S83" s="56">
        <v>15105000</v>
      </c>
      <c r="T83" s="56">
        <v>15105000</v>
      </c>
      <c r="U83" s="56">
        <f t="shared" si="1"/>
        <v>16917600</v>
      </c>
      <c r="V83" s="13" t="s">
        <v>11</v>
      </c>
      <c r="W83" s="13">
        <v>2017</v>
      </c>
      <c r="X83" s="274" t="s">
        <v>2155</v>
      </c>
    </row>
    <row r="84" spans="1:24" s="39" customFormat="1" ht="108" customHeight="1" x14ac:dyDescent="0.25">
      <c r="A84" s="1" t="s">
        <v>2164</v>
      </c>
      <c r="B84" s="2" t="s">
        <v>1</v>
      </c>
      <c r="C84" s="2" t="s">
        <v>2159</v>
      </c>
      <c r="D84" s="42" t="s">
        <v>2151</v>
      </c>
      <c r="E84" s="42" t="s">
        <v>2160</v>
      </c>
      <c r="F84" s="42" t="s">
        <v>2165</v>
      </c>
      <c r="G84" s="2" t="s">
        <v>6</v>
      </c>
      <c r="H84" s="58">
        <v>0</v>
      </c>
      <c r="I84" s="2">
        <v>710000000</v>
      </c>
      <c r="J84" s="2" t="s">
        <v>7</v>
      </c>
      <c r="K84" s="2" t="s">
        <v>386</v>
      </c>
      <c r="L84" s="2" t="s">
        <v>7</v>
      </c>
      <c r="M84" s="2" t="s">
        <v>184</v>
      </c>
      <c r="N84" s="2" t="s">
        <v>2147</v>
      </c>
      <c r="O84" s="2" t="s">
        <v>186</v>
      </c>
      <c r="P84" s="2">
        <v>796</v>
      </c>
      <c r="Q84" s="2" t="s">
        <v>2154</v>
      </c>
      <c r="R84" s="56">
        <v>1</v>
      </c>
      <c r="S84" s="56">
        <v>23718333</v>
      </c>
      <c r="T84" s="56">
        <v>23718333</v>
      </c>
      <c r="U84" s="56">
        <f t="shared" si="1"/>
        <v>26564532.960000001</v>
      </c>
      <c r="V84" s="13" t="s">
        <v>11</v>
      </c>
      <c r="W84" s="13">
        <v>2017</v>
      </c>
      <c r="X84" s="274" t="s">
        <v>2155</v>
      </c>
    </row>
    <row r="85" spans="1:24" s="39" customFormat="1" ht="108" customHeight="1" x14ac:dyDescent="0.25">
      <c r="A85" s="1" t="s">
        <v>2166</v>
      </c>
      <c r="B85" s="2" t="s">
        <v>1</v>
      </c>
      <c r="C85" s="2" t="s">
        <v>2167</v>
      </c>
      <c r="D85" s="42" t="s">
        <v>2168</v>
      </c>
      <c r="E85" s="42" t="s">
        <v>2169</v>
      </c>
      <c r="F85" s="42" t="s">
        <v>2170</v>
      </c>
      <c r="G85" s="2" t="s">
        <v>6</v>
      </c>
      <c r="H85" s="58">
        <v>100</v>
      </c>
      <c r="I85" s="2">
        <v>710000000</v>
      </c>
      <c r="J85" s="2" t="s">
        <v>7</v>
      </c>
      <c r="K85" s="2" t="s">
        <v>386</v>
      </c>
      <c r="L85" s="2" t="s">
        <v>7</v>
      </c>
      <c r="M85" s="2" t="s">
        <v>184</v>
      </c>
      <c r="N85" s="2" t="s">
        <v>397</v>
      </c>
      <c r="O85" s="2" t="s">
        <v>186</v>
      </c>
      <c r="P85" s="2">
        <v>112</v>
      </c>
      <c r="Q85" s="2" t="s">
        <v>2171</v>
      </c>
      <c r="R85" s="56">
        <v>13500</v>
      </c>
      <c r="S85" s="56">
        <v>137.18749999999997</v>
      </c>
      <c r="T85" s="56">
        <f>S85*R85</f>
        <v>1852031.2499999995</v>
      </c>
      <c r="U85" s="56">
        <f t="shared" si="1"/>
        <v>2074274.9999999998</v>
      </c>
      <c r="V85" s="13" t="s">
        <v>11</v>
      </c>
      <c r="W85" s="13">
        <v>2017</v>
      </c>
      <c r="X85" s="274" t="s">
        <v>2155</v>
      </c>
    </row>
    <row r="86" spans="1:24" s="39" customFormat="1" ht="108" customHeight="1" x14ac:dyDescent="0.25">
      <c r="A86" s="1" t="s">
        <v>2172</v>
      </c>
      <c r="B86" s="2" t="s">
        <v>1</v>
      </c>
      <c r="C86" s="2" t="s">
        <v>2173</v>
      </c>
      <c r="D86" s="42" t="s">
        <v>2174</v>
      </c>
      <c r="E86" s="42" t="s">
        <v>2175</v>
      </c>
      <c r="F86" s="42" t="s">
        <v>2176</v>
      </c>
      <c r="G86" s="2" t="s">
        <v>6</v>
      </c>
      <c r="H86" s="58">
        <v>100</v>
      </c>
      <c r="I86" s="2">
        <v>710000000</v>
      </c>
      <c r="J86" s="2" t="s">
        <v>7</v>
      </c>
      <c r="K86" s="2" t="s">
        <v>386</v>
      </c>
      <c r="L86" s="2" t="s">
        <v>7</v>
      </c>
      <c r="M86" s="2" t="s">
        <v>184</v>
      </c>
      <c r="N86" s="2" t="s">
        <v>397</v>
      </c>
      <c r="O86" s="2" t="s">
        <v>186</v>
      </c>
      <c r="P86" s="2">
        <v>112</v>
      </c>
      <c r="Q86" s="2" t="s">
        <v>2171</v>
      </c>
      <c r="R86" s="56">
        <v>2200</v>
      </c>
      <c r="S86" s="56">
        <v>62.946428571428569</v>
      </c>
      <c r="T86" s="56">
        <v>0</v>
      </c>
      <c r="U86" s="56">
        <v>0</v>
      </c>
      <c r="V86" s="13"/>
      <c r="W86" s="13">
        <v>2017</v>
      </c>
      <c r="X86" s="125" t="s">
        <v>2524</v>
      </c>
    </row>
    <row r="87" spans="1:24" s="39" customFormat="1" ht="111.75" customHeight="1" thickBot="1" x14ac:dyDescent="0.3">
      <c r="A87" s="1" t="s">
        <v>2525</v>
      </c>
      <c r="B87" s="2" t="s">
        <v>1</v>
      </c>
      <c r="C87" s="2" t="s">
        <v>2173</v>
      </c>
      <c r="D87" s="42" t="s">
        <v>2174</v>
      </c>
      <c r="E87" s="42" t="s">
        <v>2175</v>
      </c>
      <c r="F87" s="42" t="s">
        <v>2176</v>
      </c>
      <c r="G87" s="2" t="s">
        <v>6</v>
      </c>
      <c r="H87" s="58">
        <v>100</v>
      </c>
      <c r="I87" s="2">
        <v>710000000</v>
      </c>
      <c r="J87" s="2" t="s">
        <v>7</v>
      </c>
      <c r="K87" s="2" t="s">
        <v>386</v>
      </c>
      <c r="L87" s="2" t="s">
        <v>7</v>
      </c>
      <c r="M87" s="2" t="s">
        <v>184</v>
      </c>
      <c r="N87" s="2" t="s">
        <v>397</v>
      </c>
      <c r="O87" s="2" t="s">
        <v>2523</v>
      </c>
      <c r="P87" s="2">
        <v>112</v>
      </c>
      <c r="Q87" s="2" t="s">
        <v>2171</v>
      </c>
      <c r="R87" s="56">
        <v>22000</v>
      </c>
      <c r="S87" s="56">
        <v>62.95</v>
      </c>
      <c r="T87" s="56">
        <f>S87*R87</f>
        <v>1384900</v>
      </c>
      <c r="U87" s="56">
        <f t="shared" si="1"/>
        <v>1551088.0000000002</v>
      </c>
      <c r="V87" s="13"/>
      <c r="W87" s="13">
        <v>2017</v>
      </c>
      <c r="X87" s="108" t="s">
        <v>2526</v>
      </c>
    </row>
    <row r="88" spans="1:24" s="39" customFormat="1" ht="63.75" x14ac:dyDescent="0.25">
      <c r="A88" s="275" t="s">
        <v>2723</v>
      </c>
      <c r="B88" s="124" t="s">
        <v>1</v>
      </c>
      <c r="C88" s="124" t="s">
        <v>2724</v>
      </c>
      <c r="D88" s="268" t="s">
        <v>2888</v>
      </c>
      <c r="E88" s="268" t="s">
        <v>2725</v>
      </c>
      <c r="F88" s="268" t="s">
        <v>2726</v>
      </c>
      <c r="G88" s="267" t="s">
        <v>6</v>
      </c>
      <c r="H88" s="269">
        <v>0</v>
      </c>
      <c r="I88" s="124">
        <v>710000000</v>
      </c>
      <c r="J88" s="124" t="s">
        <v>7</v>
      </c>
      <c r="K88" s="267" t="s">
        <v>387</v>
      </c>
      <c r="L88" s="124" t="s">
        <v>2727</v>
      </c>
      <c r="M88" s="124" t="s">
        <v>184</v>
      </c>
      <c r="N88" s="267" t="s">
        <v>1202</v>
      </c>
      <c r="O88" s="124" t="s">
        <v>2728</v>
      </c>
      <c r="P88" s="124">
        <v>796</v>
      </c>
      <c r="Q88" s="124" t="s">
        <v>195</v>
      </c>
      <c r="R88" s="267">
        <v>12</v>
      </c>
      <c r="S88" s="267">
        <v>19422</v>
      </c>
      <c r="T88" s="132">
        <f t="shared" ref="T88:T96" si="2">S88*R88</f>
        <v>233064</v>
      </c>
      <c r="U88" s="132">
        <f t="shared" si="1"/>
        <v>261031.68000000002</v>
      </c>
      <c r="V88" s="267"/>
      <c r="W88" s="124">
        <v>2017</v>
      </c>
      <c r="X88" s="276" t="s">
        <v>2729</v>
      </c>
    </row>
    <row r="89" spans="1:24" s="39" customFormat="1" ht="76.5" x14ac:dyDescent="0.25">
      <c r="A89" s="90" t="s">
        <v>2730</v>
      </c>
      <c r="B89" s="2" t="s">
        <v>1</v>
      </c>
      <c r="C89" s="2" t="s">
        <v>2731</v>
      </c>
      <c r="D89" s="271" t="s">
        <v>2732</v>
      </c>
      <c r="E89" s="271" t="s">
        <v>2733</v>
      </c>
      <c r="F89" s="271" t="s">
        <v>2734</v>
      </c>
      <c r="G89" s="109" t="s">
        <v>6</v>
      </c>
      <c r="H89" s="76">
        <v>0</v>
      </c>
      <c r="I89" s="2">
        <v>710000000</v>
      </c>
      <c r="J89" s="2" t="s">
        <v>7</v>
      </c>
      <c r="K89" s="109" t="s">
        <v>387</v>
      </c>
      <c r="L89" s="2" t="s">
        <v>2727</v>
      </c>
      <c r="M89" s="2" t="s">
        <v>184</v>
      </c>
      <c r="N89" s="109" t="s">
        <v>1202</v>
      </c>
      <c r="O89" s="2" t="s">
        <v>2728</v>
      </c>
      <c r="P89" s="2">
        <v>796</v>
      </c>
      <c r="Q89" s="2" t="s">
        <v>195</v>
      </c>
      <c r="R89" s="109">
        <v>242</v>
      </c>
      <c r="S89" s="109">
        <v>2653</v>
      </c>
      <c r="T89" s="56">
        <f t="shared" si="2"/>
        <v>642026</v>
      </c>
      <c r="U89" s="56">
        <f t="shared" si="1"/>
        <v>719069.12000000011</v>
      </c>
      <c r="V89" s="109"/>
      <c r="W89" s="2">
        <v>2017</v>
      </c>
      <c r="X89" s="188" t="s">
        <v>2729</v>
      </c>
    </row>
    <row r="90" spans="1:24" s="39" customFormat="1" ht="63.75" x14ac:dyDescent="0.25">
      <c r="A90" s="90" t="s">
        <v>2735</v>
      </c>
      <c r="B90" s="2" t="s">
        <v>1</v>
      </c>
      <c r="C90" s="2" t="s">
        <v>2736</v>
      </c>
      <c r="D90" s="271" t="s">
        <v>2737</v>
      </c>
      <c r="E90" s="271" t="s">
        <v>2738</v>
      </c>
      <c r="F90" s="271" t="s">
        <v>2739</v>
      </c>
      <c r="G90" s="109" t="s">
        <v>6</v>
      </c>
      <c r="H90" s="76">
        <v>0</v>
      </c>
      <c r="I90" s="2">
        <v>710000000</v>
      </c>
      <c r="J90" s="2" t="s">
        <v>7</v>
      </c>
      <c r="K90" s="109" t="s">
        <v>387</v>
      </c>
      <c r="L90" s="2" t="s">
        <v>2727</v>
      </c>
      <c r="M90" s="2" t="s">
        <v>184</v>
      </c>
      <c r="N90" s="109" t="s">
        <v>1202</v>
      </c>
      <c r="O90" s="2" t="s">
        <v>2728</v>
      </c>
      <c r="P90" s="2">
        <v>796</v>
      </c>
      <c r="Q90" s="2" t="s">
        <v>195</v>
      </c>
      <c r="R90" s="109">
        <v>242</v>
      </c>
      <c r="S90" s="109">
        <v>1620</v>
      </c>
      <c r="T90" s="56">
        <f t="shared" si="2"/>
        <v>392040</v>
      </c>
      <c r="U90" s="56">
        <f t="shared" si="1"/>
        <v>439084.80000000005</v>
      </c>
      <c r="V90" s="109"/>
      <c r="W90" s="2">
        <v>2017</v>
      </c>
      <c r="X90" s="188" t="s">
        <v>2729</v>
      </c>
    </row>
    <row r="91" spans="1:24" s="39" customFormat="1" ht="89.25" x14ac:dyDescent="0.25">
      <c r="A91" s="90" t="s">
        <v>2740</v>
      </c>
      <c r="B91" s="2" t="s">
        <v>1</v>
      </c>
      <c r="C91" s="2" t="s">
        <v>2741</v>
      </c>
      <c r="D91" s="271" t="s">
        <v>2742</v>
      </c>
      <c r="E91" s="271" t="s">
        <v>2743</v>
      </c>
      <c r="F91" s="271" t="s">
        <v>2744</v>
      </c>
      <c r="G91" s="109" t="s">
        <v>6</v>
      </c>
      <c r="H91" s="76">
        <v>0</v>
      </c>
      <c r="I91" s="2">
        <v>710000000</v>
      </c>
      <c r="J91" s="2" t="s">
        <v>7</v>
      </c>
      <c r="K91" s="109" t="s">
        <v>387</v>
      </c>
      <c r="L91" s="2" t="s">
        <v>2727</v>
      </c>
      <c r="M91" s="2" t="s">
        <v>184</v>
      </c>
      <c r="N91" s="109" t="s">
        <v>1202</v>
      </c>
      <c r="O91" s="2" t="s">
        <v>2728</v>
      </c>
      <c r="P91" s="2">
        <v>839</v>
      </c>
      <c r="Q91" s="2" t="s">
        <v>2745</v>
      </c>
      <c r="R91" s="109">
        <v>484</v>
      </c>
      <c r="S91" s="109">
        <v>2426</v>
      </c>
      <c r="T91" s="56">
        <f t="shared" si="2"/>
        <v>1174184</v>
      </c>
      <c r="U91" s="56">
        <f t="shared" si="1"/>
        <v>1315086.08</v>
      </c>
      <c r="V91" s="109"/>
      <c r="W91" s="2">
        <v>2017</v>
      </c>
      <c r="X91" s="188" t="s">
        <v>2729</v>
      </c>
    </row>
    <row r="92" spans="1:24" s="39" customFormat="1" ht="63.75" x14ac:dyDescent="0.25">
      <c r="A92" s="90" t="s">
        <v>2746</v>
      </c>
      <c r="B92" s="2" t="s">
        <v>1</v>
      </c>
      <c r="C92" s="2" t="s">
        <v>2747</v>
      </c>
      <c r="D92" s="271" t="s">
        <v>2748</v>
      </c>
      <c r="E92" s="271" t="s">
        <v>2749</v>
      </c>
      <c r="F92" s="271" t="s">
        <v>2750</v>
      </c>
      <c r="G92" s="109" t="s">
        <v>6</v>
      </c>
      <c r="H92" s="76">
        <v>0</v>
      </c>
      <c r="I92" s="2">
        <v>710000000</v>
      </c>
      <c r="J92" s="2" t="s">
        <v>7</v>
      </c>
      <c r="K92" s="109" t="s">
        <v>387</v>
      </c>
      <c r="L92" s="2" t="s">
        <v>2727</v>
      </c>
      <c r="M92" s="2" t="s">
        <v>184</v>
      </c>
      <c r="N92" s="109" t="s">
        <v>1202</v>
      </c>
      <c r="O92" s="2" t="s">
        <v>2728</v>
      </c>
      <c r="P92" s="2">
        <v>796</v>
      </c>
      <c r="Q92" s="2" t="s">
        <v>2154</v>
      </c>
      <c r="R92" s="109">
        <v>484</v>
      </c>
      <c r="S92" s="109">
        <v>212.5</v>
      </c>
      <c r="T92" s="56">
        <f t="shared" si="2"/>
        <v>102850</v>
      </c>
      <c r="U92" s="56">
        <f t="shared" si="1"/>
        <v>115192.00000000001</v>
      </c>
      <c r="V92" s="109"/>
      <c r="W92" s="2">
        <v>2017</v>
      </c>
      <c r="X92" s="188" t="s">
        <v>2729</v>
      </c>
    </row>
    <row r="93" spans="1:24" s="39" customFormat="1" ht="63.75" x14ac:dyDescent="0.25">
      <c r="A93" s="90" t="s">
        <v>2751</v>
      </c>
      <c r="B93" s="2" t="s">
        <v>1</v>
      </c>
      <c r="C93" s="2" t="s">
        <v>2752</v>
      </c>
      <c r="D93" s="271" t="s">
        <v>2748</v>
      </c>
      <c r="E93" s="271" t="s">
        <v>2753</v>
      </c>
      <c r="F93" s="271" t="s">
        <v>2754</v>
      </c>
      <c r="G93" s="109" t="s">
        <v>6</v>
      </c>
      <c r="H93" s="76">
        <v>0</v>
      </c>
      <c r="I93" s="2">
        <v>710000000</v>
      </c>
      <c r="J93" s="2" t="s">
        <v>7</v>
      </c>
      <c r="K93" s="109" t="s">
        <v>387</v>
      </c>
      <c r="L93" s="2" t="s">
        <v>2727</v>
      </c>
      <c r="M93" s="2" t="s">
        <v>184</v>
      </c>
      <c r="N93" s="109" t="s">
        <v>1202</v>
      </c>
      <c r="O93" s="2" t="s">
        <v>2728</v>
      </c>
      <c r="P93" s="2">
        <v>796</v>
      </c>
      <c r="Q93" s="2" t="s">
        <v>2154</v>
      </c>
      <c r="R93" s="109">
        <v>484</v>
      </c>
      <c r="S93" s="109">
        <v>401</v>
      </c>
      <c r="T93" s="56">
        <f t="shared" si="2"/>
        <v>194084</v>
      </c>
      <c r="U93" s="56">
        <f t="shared" si="1"/>
        <v>217374.08000000002</v>
      </c>
      <c r="V93" s="109"/>
      <c r="W93" s="2">
        <v>2017</v>
      </c>
      <c r="X93" s="188" t="s">
        <v>2729</v>
      </c>
    </row>
    <row r="94" spans="1:24" s="39" customFormat="1" ht="63.75" x14ac:dyDescent="0.25">
      <c r="A94" s="90" t="s">
        <v>2755</v>
      </c>
      <c r="B94" s="2" t="s">
        <v>1</v>
      </c>
      <c r="C94" s="2" t="s">
        <v>2756</v>
      </c>
      <c r="D94" s="271" t="s">
        <v>2757</v>
      </c>
      <c r="E94" s="271" t="s">
        <v>2758</v>
      </c>
      <c r="F94" s="271" t="s">
        <v>2759</v>
      </c>
      <c r="G94" s="109" t="s">
        <v>6</v>
      </c>
      <c r="H94" s="76">
        <v>0</v>
      </c>
      <c r="I94" s="2">
        <v>710000000</v>
      </c>
      <c r="J94" s="2" t="s">
        <v>7</v>
      </c>
      <c r="K94" s="109" t="s">
        <v>387</v>
      </c>
      <c r="L94" s="2" t="s">
        <v>2727</v>
      </c>
      <c r="M94" s="2" t="s">
        <v>184</v>
      </c>
      <c r="N94" s="109" t="s">
        <v>1202</v>
      </c>
      <c r="O94" s="2" t="s">
        <v>2728</v>
      </c>
      <c r="P94" s="2">
        <v>796</v>
      </c>
      <c r="Q94" s="2" t="s">
        <v>2154</v>
      </c>
      <c r="R94" s="109">
        <v>242</v>
      </c>
      <c r="S94" s="109">
        <v>2150</v>
      </c>
      <c r="T94" s="56">
        <f t="shared" si="2"/>
        <v>520300</v>
      </c>
      <c r="U94" s="56">
        <f t="shared" si="1"/>
        <v>582736</v>
      </c>
      <c r="V94" s="109"/>
      <c r="W94" s="2">
        <v>2017</v>
      </c>
      <c r="X94" s="188" t="s">
        <v>2729</v>
      </c>
    </row>
    <row r="95" spans="1:24" s="39" customFormat="1" ht="63.75" x14ac:dyDescent="0.25">
      <c r="A95" s="90" t="s">
        <v>2760</v>
      </c>
      <c r="B95" s="2" t="s">
        <v>1</v>
      </c>
      <c r="C95" s="2" t="s">
        <v>2761</v>
      </c>
      <c r="D95" s="271" t="s">
        <v>2762</v>
      </c>
      <c r="E95" s="271" t="s">
        <v>2763</v>
      </c>
      <c r="F95" s="271" t="s">
        <v>2764</v>
      </c>
      <c r="G95" s="109" t="s">
        <v>6</v>
      </c>
      <c r="H95" s="76">
        <v>0</v>
      </c>
      <c r="I95" s="2">
        <v>710000000</v>
      </c>
      <c r="J95" s="2" t="s">
        <v>7</v>
      </c>
      <c r="K95" s="109" t="s">
        <v>387</v>
      </c>
      <c r="L95" s="2" t="s">
        <v>2727</v>
      </c>
      <c r="M95" s="2" t="s">
        <v>184</v>
      </c>
      <c r="N95" s="109" t="s">
        <v>1202</v>
      </c>
      <c r="O95" s="2" t="s">
        <v>2728</v>
      </c>
      <c r="P95" s="67" t="s">
        <v>2765</v>
      </c>
      <c r="Q95" s="2" t="s">
        <v>2766</v>
      </c>
      <c r="R95" s="109">
        <v>350</v>
      </c>
      <c r="S95" s="109">
        <v>2900</v>
      </c>
      <c r="T95" s="56">
        <f>R95*S95</f>
        <v>1015000</v>
      </c>
      <c r="U95" s="56">
        <f t="shared" si="1"/>
        <v>1136800</v>
      </c>
      <c r="V95" s="109"/>
      <c r="W95" s="2">
        <v>2017</v>
      </c>
      <c r="X95" s="188" t="s">
        <v>2729</v>
      </c>
    </row>
    <row r="96" spans="1:24" s="39" customFormat="1" ht="63.75" x14ac:dyDescent="0.25">
      <c r="A96" s="90" t="s">
        <v>2767</v>
      </c>
      <c r="B96" s="2" t="s">
        <v>1</v>
      </c>
      <c r="C96" s="2" t="s">
        <v>2768</v>
      </c>
      <c r="D96" s="271" t="s">
        <v>2769</v>
      </c>
      <c r="E96" s="271" t="s">
        <v>2770</v>
      </c>
      <c r="F96" s="271" t="s">
        <v>2771</v>
      </c>
      <c r="G96" s="109" t="s">
        <v>6</v>
      </c>
      <c r="H96" s="76">
        <v>0</v>
      </c>
      <c r="I96" s="2">
        <v>710000000</v>
      </c>
      <c r="J96" s="2" t="s">
        <v>7</v>
      </c>
      <c r="K96" s="109" t="s">
        <v>387</v>
      </c>
      <c r="L96" s="2" t="s">
        <v>2727</v>
      </c>
      <c r="M96" s="2" t="s">
        <v>184</v>
      </c>
      <c r="N96" s="109" t="s">
        <v>1202</v>
      </c>
      <c r="O96" s="2" t="s">
        <v>2728</v>
      </c>
      <c r="P96" s="2">
        <v>796</v>
      </c>
      <c r="Q96" s="2" t="s">
        <v>2154</v>
      </c>
      <c r="R96" s="109">
        <v>242</v>
      </c>
      <c r="S96" s="109">
        <v>1626</v>
      </c>
      <c r="T96" s="56">
        <f t="shared" si="2"/>
        <v>393492</v>
      </c>
      <c r="U96" s="56">
        <f t="shared" si="1"/>
        <v>440711.04000000004</v>
      </c>
      <c r="V96" s="109"/>
      <c r="W96" s="2">
        <v>2017</v>
      </c>
      <c r="X96" s="188" t="s">
        <v>2729</v>
      </c>
    </row>
    <row r="97" spans="1:61" s="49" customFormat="1" ht="12.75" x14ac:dyDescent="0.25">
      <c r="A97" s="3" t="s">
        <v>171</v>
      </c>
      <c r="B97" s="4"/>
      <c r="C97" s="48"/>
      <c r="D97" s="128"/>
      <c r="E97" s="128"/>
      <c r="F97" s="6"/>
      <c r="G97" s="7"/>
      <c r="H97" s="8"/>
      <c r="I97" s="4"/>
      <c r="J97" s="9"/>
      <c r="K97" s="10"/>
      <c r="L97" s="10"/>
      <c r="M97" s="10"/>
      <c r="N97" s="10"/>
      <c r="O97" s="2"/>
      <c r="P97" s="4"/>
      <c r="Q97" s="9"/>
      <c r="R97" s="11"/>
      <c r="S97" s="11"/>
      <c r="T97" s="11">
        <f>SUM(T14:T96)</f>
        <v>206665880.88</v>
      </c>
      <c r="U97" s="11">
        <f>SUM(U14:U96)</f>
        <v>231465786.58560005</v>
      </c>
      <c r="V97" s="4"/>
      <c r="W97" s="4"/>
      <c r="X97" s="14"/>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row>
    <row r="98" spans="1:61" s="49" customFormat="1" ht="12.75" x14ac:dyDescent="0.25">
      <c r="A98" s="3" t="s">
        <v>172</v>
      </c>
      <c r="B98" s="4"/>
      <c r="C98" s="48"/>
      <c r="D98" s="128"/>
      <c r="E98" s="128"/>
      <c r="F98" s="6"/>
      <c r="G98" s="7"/>
      <c r="H98" s="8"/>
      <c r="I98" s="4"/>
      <c r="J98" s="9"/>
      <c r="K98" s="10"/>
      <c r="L98" s="10"/>
      <c r="M98" s="10"/>
      <c r="N98" s="10"/>
      <c r="O98" s="2"/>
      <c r="P98" s="4"/>
      <c r="Q98" s="9"/>
      <c r="R98" s="11"/>
      <c r="S98" s="11"/>
      <c r="T98" s="11"/>
      <c r="U98" s="11"/>
      <c r="V98" s="4"/>
      <c r="W98" s="4"/>
      <c r="X98" s="14"/>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row>
    <row r="99" spans="1:61" s="47" customFormat="1" ht="63.75" x14ac:dyDescent="0.2">
      <c r="A99" s="1" t="s">
        <v>0</v>
      </c>
      <c r="B99" s="2" t="s">
        <v>1</v>
      </c>
      <c r="C99" s="2" t="s">
        <v>2</v>
      </c>
      <c r="D99" s="42" t="s">
        <v>3</v>
      </c>
      <c r="E99" s="42" t="s">
        <v>4</v>
      </c>
      <c r="F99" s="42" t="s">
        <v>5</v>
      </c>
      <c r="G99" s="2" t="s">
        <v>6</v>
      </c>
      <c r="H99" s="58">
        <v>90</v>
      </c>
      <c r="I99" s="2">
        <v>710000000</v>
      </c>
      <c r="J99" s="2" t="s">
        <v>7</v>
      </c>
      <c r="K99" s="2" t="s">
        <v>361</v>
      </c>
      <c r="L99" s="2" t="s">
        <v>8</v>
      </c>
      <c r="M99" s="2"/>
      <c r="N99" s="2" t="s">
        <v>9</v>
      </c>
      <c r="O99" s="2" t="s">
        <v>10</v>
      </c>
      <c r="P99" s="2"/>
      <c r="Q99" s="2"/>
      <c r="R99" s="56"/>
      <c r="S99" s="107"/>
      <c r="T99" s="56">
        <v>1176463822.5</v>
      </c>
      <c r="U99" s="56">
        <f>T99*1.12</f>
        <v>1317639481.2</v>
      </c>
      <c r="V99" s="13" t="s">
        <v>11</v>
      </c>
      <c r="W99" s="13">
        <v>2017</v>
      </c>
      <c r="X99" s="125"/>
    </row>
    <row r="100" spans="1:61" s="47" customFormat="1" ht="63.75" x14ac:dyDescent="0.2">
      <c r="A100" s="1" t="s">
        <v>12</v>
      </c>
      <c r="B100" s="2" t="s">
        <v>1</v>
      </c>
      <c r="C100" s="2" t="s">
        <v>2</v>
      </c>
      <c r="D100" s="42" t="s">
        <v>3</v>
      </c>
      <c r="E100" s="42" t="s">
        <v>4</v>
      </c>
      <c r="F100" s="42" t="s">
        <v>13</v>
      </c>
      <c r="G100" s="2" t="s">
        <v>6</v>
      </c>
      <c r="H100" s="58">
        <v>90</v>
      </c>
      <c r="I100" s="2">
        <v>710000000</v>
      </c>
      <c r="J100" s="2" t="s">
        <v>7</v>
      </c>
      <c r="K100" s="2" t="s">
        <v>361</v>
      </c>
      <c r="L100" s="2" t="s">
        <v>8</v>
      </c>
      <c r="M100" s="2"/>
      <c r="N100" s="2" t="s">
        <v>9</v>
      </c>
      <c r="O100" s="2" t="s">
        <v>10</v>
      </c>
      <c r="P100" s="2"/>
      <c r="Q100" s="2"/>
      <c r="R100" s="56"/>
      <c r="S100" s="59"/>
      <c r="T100" s="56">
        <v>123781590.03571428</v>
      </c>
      <c r="U100" s="56">
        <f t="shared" ref="U100:U126" si="3">T100*1.12</f>
        <v>138635380.84</v>
      </c>
      <c r="V100" s="13" t="s">
        <v>11</v>
      </c>
      <c r="W100" s="13">
        <v>2017</v>
      </c>
      <c r="X100" s="125"/>
    </row>
    <row r="101" spans="1:61" s="47" customFormat="1" ht="63.75" x14ac:dyDescent="0.2">
      <c r="A101" s="2" t="s">
        <v>14</v>
      </c>
      <c r="B101" s="2" t="s">
        <v>1</v>
      </c>
      <c r="C101" s="2" t="s">
        <v>2</v>
      </c>
      <c r="D101" s="42" t="s">
        <v>3</v>
      </c>
      <c r="E101" s="42" t="s">
        <v>4</v>
      </c>
      <c r="F101" s="42" t="s">
        <v>15</v>
      </c>
      <c r="G101" s="2" t="s">
        <v>6</v>
      </c>
      <c r="H101" s="58">
        <v>90</v>
      </c>
      <c r="I101" s="2">
        <v>710000000</v>
      </c>
      <c r="J101" s="2" t="s">
        <v>7</v>
      </c>
      <c r="K101" s="2" t="s">
        <v>361</v>
      </c>
      <c r="L101" s="2" t="s">
        <v>8</v>
      </c>
      <c r="M101" s="2"/>
      <c r="N101" s="2" t="s">
        <v>9</v>
      </c>
      <c r="O101" s="2" t="s">
        <v>10</v>
      </c>
      <c r="P101" s="2"/>
      <c r="Q101" s="2"/>
      <c r="R101" s="56"/>
      <c r="S101" s="59"/>
      <c r="T101" s="56">
        <v>940240297.91071415</v>
      </c>
      <c r="U101" s="56">
        <f t="shared" si="3"/>
        <v>1053069133.66</v>
      </c>
      <c r="V101" s="13" t="s">
        <v>11</v>
      </c>
      <c r="W101" s="13">
        <v>2017</v>
      </c>
      <c r="X101" s="13"/>
    </row>
    <row r="102" spans="1:61" s="47" customFormat="1" ht="63.75" x14ac:dyDescent="0.2">
      <c r="A102" s="2" t="s">
        <v>16</v>
      </c>
      <c r="B102" s="2" t="s">
        <v>1</v>
      </c>
      <c r="C102" s="2" t="s">
        <v>2</v>
      </c>
      <c r="D102" s="42" t="s">
        <v>3</v>
      </c>
      <c r="E102" s="42" t="s">
        <v>4</v>
      </c>
      <c r="F102" s="42" t="s">
        <v>17</v>
      </c>
      <c r="G102" s="2" t="s">
        <v>6</v>
      </c>
      <c r="H102" s="58">
        <v>90</v>
      </c>
      <c r="I102" s="2">
        <v>710000000</v>
      </c>
      <c r="J102" s="2" t="s">
        <v>7</v>
      </c>
      <c r="K102" s="2" t="s">
        <v>361</v>
      </c>
      <c r="L102" s="2" t="s">
        <v>8</v>
      </c>
      <c r="M102" s="2"/>
      <c r="N102" s="2" t="s">
        <v>9</v>
      </c>
      <c r="O102" s="2" t="s">
        <v>10</v>
      </c>
      <c r="P102" s="2"/>
      <c r="Q102" s="2"/>
      <c r="R102" s="56"/>
      <c r="S102" s="59"/>
      <c r="T102" s="56">
        <v>0</v>
      </c>
      <c r="U102" s="56">
        <v>0</v>
      </c>
      <c r="V102" s="13" t="s">
        <v>11</v>
      </c>
      <c r="W102" s="13">
        <v>2017</v>
      </c>
      <c r="X102" s="58" t="s">
        <v>2601</v>
      </c>
    </row>
    <row r="103" spans="1:61" s="47" customFormat="1" ht="63.75" x14ac:dyDescent="0.2">
      <c r="A103" s="1" t="s">
        <v>2602</v>
      </c>
      <c r="B103" s="2" t="s">
        <v>1</v>
      </c>
      <c r="C103" s="2" t="s">
        <v>2</v>
      </c>
      <c r="D103" s="42" t="s">
        <v>3</v>
      </c>
      <c r="E103" s="42" t="s">
        <v>4</v>
      </c>
      <c r="F103" s="42" t="s">
        <v>17</v>
      </c>
      <c r="G103" s="2" t="s">
        <v>6</v>
      </c>
      <c r="H103" s="58">
        <v>90</v>
      </c>
      <c r="I103" s="2">
        <v>710000000</v>
      </c>
      <c r="J103" s="2" t="s">
        <v>7</v>
      </c>
      <c r="K103" s="2" t="s">
        <v>361</v>
      </c>
      <c r="L103" s="2" t="s">
        <v>8</v>
      </c>
      <c r="M103" s="2"/>
      <c r="N103" s="2" t="s">
        <v>9</v>
      </c>
      <c r="O103" s="2" t="s">
        <v>10</v>
      </c>
      <c r="P103" s="2"/>
      <c r="Q103" s="2"/>
      <c r="R103" s="56"/>
      <c r="S103" s="59"/>
      <c r="T103" s="56">
        <f>U103/1.12</f>
        <v>690878676.78571427</v>
      </c>
      <c r="U103" s="56">
        <v>773784118</v>
      </c>
      <c r="V103" s="13" t="s">
        <v>11</v>
      </c>
      <c r="W103" s="13">
        <v>2017</v>
      </c>
      <c r="X103" s="125" t="s">
        <v>2603</v>
      </c>
    </row>
    <row r="104" spans="1:61" s="47" customFormat="1" ht="63.75" x14ac:dyDescent="0.2">
      <c r="A104" s="1" t="s">
        <v>18</v>
      </c>
      <c r="B104" s="2" t="s">
        <v>1</v>
      </c>
      <c r="C104" s="2" t="s">
        <v>2</v>
      </c>
      <c r="D104" s="42" t="s">
        <v>3</v>
      </c>
      <c r="E104" s="42" t="s">
        <v>4</v>
      </c>
      <c r="F104" s="42" t="s">
        <v>19</v>
      </c>
      <c r="G104" s="2" t="s">
        <v>6</v>
      </c>
      <c r="H104" s="58">
        <v>90</v>
      </c>
      <c r="I104" s="2">
        <v>710000000</v>
      </c>
      <c r="J104" s="2" t="s">
        <v>7</v>
      </c>
      <c r="K104" s="2" t="s">
        <v>361</v>
      </c>
      <c r="L104" s="2" t="s">
        <v>20</v>
      </c>
      <c r="M104" s="2"/>
      <c r="N104" s="2" t="s">
        <v>9</v>
      </c>
      <c r="O104" s="2" t="s">
        <v>10</v>
      </c>
      <c r="P104" s="2"/>
      <c r="Q104" s="2"/>
      <c r="R104" s="56"/>
      <c r="S104" s="59"/>
      <c r="T104" s="56">
        <v>591334866.9375</v>
      </c>
      <c r="U104" s="56">
        <f t="shared" si="3"/>
        <v>662295050.97000003</v>
      </c>
      <c r="V104" s="13" t="s">
        <v>11</v>
      </c>
      <c r="W104" s="13">
        <v>2017</v>
      </c>
      <c r="X104" s="125"/>
    </row>
    <row r="105" spans="1:61" s="47" customFormat="1" ht="63.75" x14ac:dyDescent="0.2">
      <c r="A105" s="1" t="s">
        <v>21</v>
      </c>
      <c r="B105" s="2" t="s">
        <v>1</v>
      </c>
      <c r="C105" s="2" t="s">
        <v>2</v>
      </c>
      <c r="D105" s="42" t="s">
        <v>3</v>
      </c>
      <c r="E105" s="42" t="s">
        <v>4</v>
      </c>
      <c r="F105" s="42" t="s">
        <v>22</v>
      </c>
      <c r="G105" s="2" t="s">
        <v>6</v>
      </c>
      <c r="H105" s="58">
        <v>90</v>
      </c>
      <c r="I105" s="2">
        <v>710000000</v>
      </c>
      <c r="J105" s="2" t="s">
        <v>7</v>
      </c>
      <c r="K105" s="2" t="s">
        <v>361</v>
      </c>
      <c r="L105" s="2" t="s">
        <v>20</v>
      </c>
      <c r="M105" s="2"/>
      <c r="N105" s="2" t="s">
        <v>9</v>
      </c>
      <c r="O105" s="2" t="s">
        <v>10</v>
      </c>
      <c r="P105" s="2"/>
      <c r="Q105" s="2"/>
      <c r="R105" s="56"/>
      <c r="S105" s="59"/>
      <c r="T105" s="56">
        <v>147603800</v>
      </c>
      <c r="U105" s="56">
        <f t="shared" si="3"/>
        <v>165316256.00000003</v>
      </c>
      <c r="V105" s="13" t="s">
        <v>11</v>
      </c>
      <c r="W105" s="13">
        <v>2017</v>
      </c>
      <c r="X105" s="125"/>
    </row>
    <row r="106" spans="1:61" s="47" customFormat="1" ht="63.75" x14ac:dyDescent="0.2">
      <c r="A106" s="1" t="s">
        <v>23</v>
      </c>
      <c r="B106" s="2" t="s">
        <v>1</v>
      </c>
      <c r="C106" s="2" t="s">
        <v>2</v>
      </c>
      <c r="D106" s="42" t="s">
        <v>3</v>
      </c>
      <c r="E106" s="42" t="s">
        <v>4</v>
      </c>
      <c r="F106" s="42" t="s">
        <v>24</v>
      </c>
      <c r="G106" s="2" t="s">
        <v>6</v>
      </c>
      <c r="H106" s="58">
        <v>90</v>
      </c>
      <c r="I106" s="2">
        <v>710000000</v>
      </c>
      <c r="J106" s="2" t="s">
        <v>7</v>
      </c>
      <c r="K106" s="2" t="s">
        <v>361</v>
      </c>
      <c r="L106" s="2" t="s">
        <v>20</v>
      </c>
      <c r="M106" s="2"/>
      <c r="N106" s="2" t="s">
        <v>25</v>
      </c>
      <c r="O106" s="2" t="s">
        <v>10</v>
      </c>
      <c r="P106" s="2"/>
      <c r="Q106" s="2"/>
      <c r="R106" s="56"/>
      <c r="S106" s="59"/>
      <c r="T106" s="56">
        <v>805280630.83928561</v>
      </c>
      <c r="U106" s="56">
        <f t="shared" si="3"/>
        <v>901914306.53999996</v>
      </c>
      <c r="V106" s="13" t="s">
        <v>11</v>
      </c>
      <c r="W106" s="13">
        <v>2017</v>
      </c>
      <c r="X106" s="125"/>
    </row>
    <row r="107" spans="1:61" s="47" customFormat="1" ht="63.75" x14ac:dyDescent="0.2">
      <c r="A107" s="1" t="s">
        <v>26</v>
      </c>
      <c r="B107" s="2" t="s">
        <v>1</v>
      </c>
      <c r="C107" s="2" t="s">
        <v>2</v>
      </c>
      <c r="D107" s="42" t="s">
        <v>3</v>
      </c>
      <c r="E107" s="42" t="s">
        <v>4</v>
      </c>
      <c r="F107" s="42" t="s">
        <v>27</v>
      </c>
      <c r="G107" s="2" t="s">
        <v>6</v>
      </c>
      <c r="H107" s="58">
        <v>90</v>
      </c>
      <c r="I107" s="2">
        <v>710000000</v>
      </c>
      <c r="J107" s="2" t="s">
        <v>7</v>
      </c>
      <c r="K107" s="2" t="s">
        <v>361</v>
      </c>
      <c r="L107" s="2" t="s">
        <v>1319</v>
      </c>
      <c r="M107" s="2"/>
      <c r="N107" s="2" t="s">
        <v>9</v>
      </c>
      <c r="O107" s="2" t="s">
        <v>10</v>
      </c>
      <c r="P107" s="2"/>
      <c r="Q107" s="2"/>
      <c r="R107" s="56"/>
      <c r="S107" s="59"/>
      <c r="T107" s="56">
        <v>1165726678.3035715</v>
      </c>
      <c r="U107" s="56">
        <f t="shared" si="3"/>
        <v>1305613879.7</v>
      </c>
      <c r="V107" s="13" t="s">
        <v>11</v>
      </c>
      <c r="W107" s="13">
        <v>2017</v>
      </c>
      <c r="X107" s="125"/>
    </row>
    <row r="108" spans="1:61" s="47" customFormat="1" ht="63.75" x14ac:dyDescent="0.2">
      <c r="A108" s="1" t="s">
        <v>28</v>
      </c>
      <c r="B108" s="2" t="s">
        <v>1</v>
      </c>
      <c r="C108" s="2" t="s">
        <v>29</v>
      </c>
      <c r="D108" s="42" t="s">
        <v>30</v>
      </c>
      <c r="E108" s="42" t="s">
        <v>31</v>
      </c>
      <c r="F108" s="42" t="s">
        <v>5</v>
      </c>
      <c r="G108" s="2" t="s">
        <v>6</v>
      </c>
      <c r="H108" s="58">
        <v>90</v>
      </c>
      <c r="I108" s="2">
        <v>710000000</v>
      </c>
      <c r="J108" s="2" t="s">
        <v>7</v>
      </c>
      <c r="K108" s="2" t="s">
        <v>361</v>
      </c>
      <c r="L108" s="2" t="s">
        <v>8</v>
      </c>
      <c r="M108" s="2"/>
      <c r="N108" s="2" t="s">
        <v>9</v>
      </c>
      <c r="O108" s="2" t="s">
        <v>32</v>
      </c>
      <c r="P108" s="2"/>
      <c r="Q108" s="2"/>
      <c r="R108" s="56"/>
      <c r="S108" s="59"/>
      <c r="T108" s="56">
        <v>9845368012.3660717</v>
      </c>
      <c r="U108" s="56">
        <f t="shared" si="3"/>
        <v>11026812173.850002</v>
      </c>
      <c r="V108" s="13" t="s">
        <v>11</v>
      </c>
      <c r="W108" s="13">
        <v>2017</v>
      </c>
      <c r="X108" s="125"/>
    </row>
    <row r="109" spans="1:61" s="47" customFormat="1" ht="63.75" x14ac:dyDescent="0.2">
      <c r="A109" s="1" t="s">
        <v>33</v>
      </c>
      <c r="B109" s="2" t="s">
        <v>1</v>
      </c>
      <c r="C109" s="2" t="s">
        <v>29</v>
      </c>
      <c r="D109" s="42" t="s">
        <v>30</v>
      </c>
      <c r="E109" s="42" t="s">
        <v>31</v>
      </c>
      <c r="F109" s="42" t="s">
        <v>13</v>
      </c>
      <c r="G109" s="2" t="s">
        <v>6</v>
      </c>
      <c r="H109" s="58">
        <v>90</v>
      </c>
      <c r="I109" s="2">
        <v>710000000</v>
      </c>
      <c r="J109" s="2" t="s">
        <v>7</v>
      </c>
      <c r="K109" s="2" t="s">
        <v>361</v>
      </c>
      <c r="L109" s="2" t="s">
        <v>8</v>
      </c>
      <c r="M109" s="2"/>
      <c r="N109" s="2" t="s">
        <v>9</v>
      </c>
      <c r="O109" s="2" t="s">
        <v>32</v>
      </c>
      <c r="P109" s="2"/>
      <c r="Q109" s="2"/>
      <c r="R109" s="56"/>
      <c r="S109" s="59"/>
      <c r="T109" s="56">
        <v>1173224883.4557974</v>
      </c>
      <c r="U109" s="56">
        <f t="shared" si="3"/>
        <v>1314011869.4704933</v>
      </c>
      <c r="V109" s="13" t="s">
        <v>11</v>
      </c>
      <c r="W109" s="13">
        <v>2017</v>
      </c>
      <c r="X109" s="125"/>
    </row>
    <row r="110" spans="1:61" s="47" customFormat="1" ht="63.75" x14ac:dyDescent="0.2">
      <c r="A110" s="1" t="s">
        <v>34</v>
      </c>
      <c r="B110" s="2" t="s">
        <v>1</v>
      </c>
      <c r="C110" s="2" t="s">
        <v>29</v>
      </c>
      <c r="D110" s="42" t="s">
        <v>30</v>
      </c>
      <c r="E110" s="42" t="s">
        <v>31</v>
      </c>
      <c r="F110" s="42" t="s">
        <v>15</v>
      </c>
      <c r="G110" s="2" t="s">
        <v>6</v>
      </c>
      <c r="H110" s="58">
        <v>90</v>
      </c>
      <c r="I110" s="2">
        <v>710000000</v>
      </c>
      <c r="J110" s="2" t="s">
        <v>7</v>
      </c>
      <c r="K110" s="2" t="s">
        <v>361</v>
      </c>
      <c r="L110" s="2" t="s">
        <v>8</v>
      </c>
      <c r="M110" s="2"/>
      <c r="N110" s="2" t="s">
        <v>9</v>
      </c>
      <c r="O110" s="2" t="s">
        <v>32</v>
      </c>
      <c r="P110" s="2"/>
      <c r="Q110" s="2"/>
      <c r="R110" s="56"/>
      <c r="S110" s="59"/>
      <c r="T110" s="56">
        <v>4568542445.5735607</v>
      </c>
      <c r="U110" s="56">
        <f t="shared" si="3"/>
        <v>5116767539.0423889</v>
      </c>
      <c r="V110" s="13" t="s">
        <v>11</v>
      </c>
      <c r="W110" s="13">
        <v>2017</v>
      </c>
      <c r="X110" s="125"/>
    </row>
    <row r="111" spans="1:61" s="47" customFormat="1" ht="63.75" x14ac:dyDescent="0.2">
      <c r="A111" s="1" t="s">
        <v>35</v>
      </c>
      <c r="B111" s="2" t="s">
        <v>1</v>
      </c>
      <c r="C111" s="2" t="s">
        <v>29</v>
      </c>
      <c r="D111" s="42" t="s">
        <v>30</v>
      </c>
      <c r="E111" s="42" t="s">
        <v>31</v>
      </c>
      <c r="F111" s="42" t="s">
        <v>17</v>
      </c>
      <c r="G111" s="2" t="s">
        <v>6</v>
      </c>
      <c r="H111" s="58">
        <v>90</v>
      </c>
      <c r="I111" s="2">
        <v>710000000</v>
      </c>
      <c r="J111" s="2" t="s">
        <v>7</v>
      </c>
      <c r="K111" s="2" t="s">
        <v>361</v>
      </c>
      <c r="L111" s="2" t="s">
        <v>8</v>
      </c>
      <c r="M111" s="2"/>
      <c r="N111" s="2" t="s">
        <v>9</v>
      </c>
      <c r="O111" s="2" t="s">
        <v>32</v>
      </c>
      <c r="P111" s="2"/>
      <c r="Q111" s="2"/>
      <c r="R111" s="56"/>
      <c r="S111" s="59"/>
      <c r="T111" s="56">
        <v>472361370.85227972</v>
      </c>
      <c r="U111" s="56">
        <f t="shared" si="3"/>
        <v>529044735.35455334</v>
      </c>
      <c r="V111" s="13" t="s">
        <v>11</v>
      </c>
      <c r="W111" s="13">
        <v>2017</v>
      </c>
      <c r="X111" s="125"/>
    </row>
    <row r="112" spans="1:61" s="47" customFormat="1" ht="63.75" x14ac:dyDescent="0.2">
      <c r="A112" s="1" t="s">
        <v>36</v>
      </c>
      <c r="B112" s="2" t="s">
        <v>1</v>
      </c>
      <c r="C112" s="2" t="s">
        <v>29</v>
      </c>
      <c r="D112" s="42" t="s">
        <v>30</v>
      </c>
      <c r="E112" s="42" t="s">
        <v>31</v>
      </c>
      <c r="F112" s="42" t="s">
        <v>19</v>
      </c>
      <c r="G112" s="2" t="s">
        <v>6</v>
      </c>
      <c r="H112" s="58">
        <v>90</v>
      </c>
      <c r="I112" s="2">
        <v>710000000</v>
      </c>
      <c r="J112" s="2" t="s">
        <v>7</v>
      </c>
      <c r="K112" s="2" t="s">
        <v>361</v>
      </c>
      <c r="L112" s="2" t="s">
        <v>20</v>
      </c>
      <c r="M112" s="2"/>
      <c r="N112" s="2" t="s">
        <v>9</v>
      </c>
      <c r="O112" s="2" t="s">
        <v>32</v>
      </c>
      <c r="P112" s="2"/>
      <c r="Q112" s="2"/>
      <c r="R112" s="56"/>
      <c r="S112" s="59"/>
      <c r="T112" s="56">
        <v>3791700882.7053571</v>
      </c>
      <c r="U112" s="56">
        <f t="shared" si="3"/>
        <v>4246704988.6300001</v>
      </c>
      <c r="V112" s="13" t="s">
        <v>11</v>
      </c>
      <c r="W112" s="13">
        <v>2017</v>
      </c>
      <c r="X112" s="125"/>
    </row>
    <row r="113" spans="1:24" s="47" customFormat="1" ht="63.75" x14ac:dyDescent="0.2">
      <c r="A113" s="1" t="s">
        <v>37</v>
      </c>
      <c r="B113" s="2" t="s">
        <v>1</v>
      </c>
      <c r="C113" s="2" t="s">
        <v>29</v>
      </c>
      <c r="D113" s="42" t="s">
        <v>30</v>
      </c>
      <c r="E113" s="42" t="s">
        <v>31</v>
      </c>
      <c r="F113" s="42" t="s">
        <v>22</v>
      </c>
      <c r="G113" s="2" t="s">
        <v>6</v>
      </c>
      <c r="H113" s="58">
        <v>90</v>
      </c>
      <c r="I113" s="2">
        <v>710000000</v>
      </c>
      <c r="J113" s="2" t="s">
        <v>7</v>
      </c>
      <c r="K113" s="2" t="s">
        <v>361</v>
      </c>
      <c r="L113" s="2" t="s">
        <v>20</v>
      </c>
      <c r="M113" s="2"/>
      <c r="N113" s="2" t="s">
        <v>9</v>
      </c>
      <c r="O113" s="2" t="s">
        <v>32</v>
      </c>
      <c r="P113" s="2"/>
      <c r="Q113" s="2"/>
      <c r="R113" s="56"/>
      <c r="S113" s="59"/>
      <c r="T113" s="56">
        <v>1277154258.2142856</v>
      </c>
      <c r="U113" s="56">
        <f t="shared" si="3"/>
        <v>1430412769.2</v>
      </c>
      <c r="V113" s="13" t="s">
        <v>11</v>
      </c>
      <c r="W113" s="13">
        <v>2017</v>
      </c>
      <c r="X113" s="125"/>
    </row>
    <row r="114" spans="1:24" s="47" customFormat="1" ht="63.75" x14ac:dyDescent="0.2">
      <c r="A114" s="1" t="s">
        <v>38</v>
      </c>
      <c r="B114" s="2" t="s">
        <v>1</v>
      </c>
      <c r="C114" s="2" t="s">
        <v>29</v>
      </c>
      <c r="D114" s="42" t="s">
        <v>30</v>
      </c>
      <c r="E114" s="42" t="s">
        <v>31</v>
      </c>
      <c r="F114" s="42" t="s">
        <v>24</v>
      </c>
      <c r="G114" s="2" t="s">
        <v>6</v>
      </c>
      <c r="H114" s="58">
        <v>90</v>
      </c>
      <c r="I114" s="2">
        <v>710000000</v>
      </c>
      <c r="J114" s="2" t="s">
        <v>7</v>
      </c>
      <c r="K114" s="2" t="s">
        <v>361</v>
      </c>
      <c r="L114" s="2" t="s">
        <v>20</v>
      </c>
      <c r="M114" s="2"/>
      <c r="N114" s="2" t="s">
        <v>9</v>
      </c>
      <c r="O114" s="2" t="s">
        <v>32</v>
      </c>
      <c r="P114" s="2"/>
      <c r="Q114" s="2"/>
      <c r="R114" s="56"/>
      <c r="S114" s="59"/>
      <c r="T114" s="56">
        <v>1011611376.1785712</v>
      </c>
      <c r="U114" s="56">
        <f t="shared" si="3"/>
        <v>1133004741.3199999</v>
      </c>
      <c r="V114" s="13" t="s">
        <v>11</v>
      </c>
      <c r="W114" s="13">
        <v>2017</v>
      </c>
      <c r="X114" s="125"/>
    </row>
    <row r="115" spans="1:24" s="47" customFormat="1" ht="63.75" x14ac:dyDescent="0.2">
      <c r="A115" s="1" t="s">
        <v>39</v>
      </c>
      <c r="B115" s="2" t="s">
        <v>1</v>
      </c>
      <c r="C115" s="2" t="s">
        <v>29</v>
      </c>
      <c r="D115" s="42" t="s">
        <v>30</v>
      </c>
      <c r="E115" s="42" t="s">
        <v>31</v>
      </c>
      <c r="F115" s="42" t="s">
        <v>27</v>
      </c>
      <c r="G115" s="2" t="s">
        <v>6</v>
      </c>
      <c r="H115" s="58">
        <v>90</v>
      </c>
      <c r="I115" s="2">
        <v>710000000</v>
      </c>
      <c r="J115" s="2" t="s">
        <v>7</v>
      </c>
      <c r="K115" s="2" t="s">
        <v>361</v>
      </c>
      <c r="L115" s="2" t="s">
        <v>1319</v>
      </c>
      <c r="M115" s="2"/>
      <c r="N115" s="2" t="s">
        <v>9</v>
      </c>
      <c r="O115" s="2" t="s">
        <v>32</v>
      </c>
      <c r="P115" s="2"/>
      <c r="Q115" s="2"/>
      <c r="R115" s="56"/>
      <c r="S115" s="59"/>
      <c r="T115" s="56">
        <v>6075984695.7053566</v>
      </c>
      <c r="U115" s="56">
        <f t="shared" si="3"/>
        <v>6805102859.1899996</v>
      </c>
      <c r="V115" s="13" t="s">
        <v>11</v>
      </c>
      <c r="W115" s="13">
        <v>2017</v>
      </c>
      <c r="X115" s="125"/>
    </row>
    <row r="116" spans="1:24" s="47" customFormat="1" ht="63.75" x14ac:dyDescent="0.2">
      <c r="A116" s="1" t="s">
        <v>40</v>
      </c>
      <c r="B116" s="2" t="s">
        <v>1</v>
      </c>
      <c r="C116" s="2" t="s">
        <v>41</v>
      </c>
      <c r="D116" s="42" t="s">
        <v>42</v>
      </c>
      <c r="E116" s="42" t="s">
        <v>42</v>
      </c>
      <c r="F116" s="42" t="s">
        <v>43</v>
      </c>
      <c r="G116" s="2" t="s">
        <v>6</v>
      </c>
      <c r="H116" s="58">
        <v>90</v>
      </c>
      <c r="I116" s="2">
        <v>710000000</v>
      </c>
      <c r="J116" s="2" t="s">
        <v>7</v>
      </c>
      <c r="K116" s="2" t="s">
        <v>361</v>
      </c>
      <c r="L116" s="2" t="s">
        <v>8</v>
      </c>
      <c r="M116" s="2"/>
      <c r="N116" s="2" t="s">
        <v>9</v>
      </c>
      <c r="O116" s="2" t="s">
        <v>10</v>
      </c>
      <c r="P116" s="2"/>
      <c r="Q116" s="2"/>
      <c r="R116" s="56"/>
      <c r="S116" s="59"/>
      <c r="T116" s="56">
        <v>3882752858.1964283</v>
      </c>
      <c r="U116" s="56">
        <f t="shared" si="3"/>
        <v>4348683201.1800003</v>
      </c>
      <c r="V116" s="13" t="s">
        <v>11</v>
      </c>
      <c r="W116" s="13">
        <v>2017</v>
      </c>
      <c r="X116" s="125"/>
    </row>
    <row r="117" spans="1:24" s="47" customFormat="1" ht="63.75" x14ac:dyDescent="0.2">
      <c r="A117" s="1" t="s">
        <v>44</v>
      </c>
      <c r="B117" s="2" t="s">
        <v>1</v>
      </c>
      <c r="C117" s="2" t="s">
        <v>41</v>
      </c>
      <c r="D117" s="42" t="s">
        <v>42</v>
      </c>
      <c r="E117" s="42" t="s">
        <v>42</v>
      </c>
      <c r="F117" s="42" t="s">
        <v>45</v>
      </c>
      <c r="G117" s="2" t="s">
        <v>6</v>
      </c>
      <c r="H117" s="58">
        <v>90</v>
      </c>
      <c r="I117" s="2">
        <v>710000000</v>
      </c>
      <c r="J117" s="2" t="s">
        <v>7</v>
      </c>
      <c r="K117" s="2" t="s">
        <v>361</v>
      </c>
      <c r="L117" s="2" t="s">
        <v>8</v>
      </c>
      <c r="M117" s="2"/>
      <c r="N117" s="2" t="s">
        <v>9</v>
      </c>
      <c r="O117" s="2" t="s">
        <v>10</v>
      </c>
      <c r="P117" s="2"/>
      <c r="Q117" s="2"/>
      <c r="R117" s="56"/>
      <c r="S117" s="59"/>
      <c r="T117" s="56">
        <v>1010929384.6208498</v>
      </c>
      <c r="U117" s="56">
        <f t="shared" si="3"/>
        <v>1132240910.775352</v>
      </c>
      <c r="V117" s="13" t="s">
        <v>11</v>
      </c>
      <c r="W117" s="13">
        <v>2017</v>
      </c>
      <c r="X117" s="125"/>
    </row>
    <row r="118" spans="1:24" s="47" customFormat="1" ht="63.75" x14ac:dyDescent="0.2">
      <c r="A118" s="1" t="s">
        <v>46</v>
      </c>
      <c r="B118" s="2" t="s">
        <v>1</v>
      </c>
      <c r="C118" s="2" t="s">
        <v>41</v>
      </c>
      <c r="D118" s="42" t="s">
        <v>42</v>
      </c>
      <c r="E118" s="42" t="s">
        <v>42</v>
      </c>
      <c r="F118" s="42" t="s">
        <v>47</v>
      </c>
      <c r="G118" s="2" t="s">
        <v>6</v>
      </c>
      <c r="H118" s="58">
        <v>90</v>
      </c>
      <c r="I118" s="2">
        <v>710000000</v>
      </c>
      <c r="J118" s="2" t="s">
        <v>7</v>
      </c>
      <c r="K118" s="2" t="s">
        <v>361</v>
      </c>
      <c r="L118" s="2" t="s">
        <v>8</v>
      </c>
      <c r="M118" s="2"/>
      <c r="N118" s="2" t="s">
        <v>9</v>
      </c>
      <c r="O118" s="2" t="s">
        <v>10</v>
      </c>
      <c r="P118" s="2"/>
      <c r="Q118" s="2"/>
      <c r="R118" s="56"/>
      <c r="S118" s="59"/>
      <c r="T118" s="56">
        <v>558709252.75468159</v>
      </c>
      <c r="U118" s="56">
        <f t="shared" si="3"/>
        <v>625754363.08524346</v>
      </c>
      <c r="V118" s="13" t="s">
        <v>11</v>
      </c>
      <c r="W118" s="13">
        <v>2017</v>
      </c>
      <c r="X118" s="125"/>
    </row>
    <row r="119" spans="1:24" s="47" customFormat="1" ht="63.75" x14ac:dyDescent="0.2">
      <c r="A119" s="1" t="s">
        <v>48</v>
      </c>
      <c r="B119" s="2" t="s">
        <v>1</v>
      </c>
      <c r="C119" s="2" t="s">
        <v>41</v>
      </c>
      <c r="D119" s="42" t="s">
        <v>42</v>
      </c>
      <c r="E119" s="42" t="s">
        <v>42</v>
      </c>
      <c r="F119" s="42" t="s">
        <v>49</v>
      </c>
      <c r="G119" s="2" t="s">
        <v>6</v>
      </c>
      <c r="H119" s="58">
        <v>90</v>
      </c>
      <c r="I119" s="2">
        <v>710000000</v>
      </c>
      <c r="J119" s="2" t="s">
        <v>7</v>
      </c>
      <c r="K119" s="2" t="s">
        <v>361</v>
      </c>
      <c r="L119" s="2" t="s">
        <v>8</v>
      </c>
      <c r="M119" s="2"/>
      <c r="N119" s="2" t="s">
        <v>9</v>
      </c>
      <c r="O119" s="2" t="s">
        <v>10</v>
      </c>
      <c r="P119" s="2"/>
      <c r="Q119" s="2"/>
      <c r="R119" s="56"/>
      <c r="S119" s="59"/>
      <c r="T119" s="56">
        <v>178825610.35669765</v>
      </c>
      <c r="U119" s="56">
        <f t="shared" si="3"/>
        <v>200284683.59950137</v>
      </c>
      <c r="V119" s="13" t="s">
        <v>11</v>
      </c>
      <c r="W119" s="13">
        <v>2017</v>
      </c>
      <c r="X119" s="125"/>
    </row>
    <row r="120" spans="1:24" s="47" customFormat="1" ht="63.75" x14ac:dyDescent="0.2">
      <c r="A120" s="1" t="s">
        <v>50</v>
      </c>
      <c r="B120" s="2" t="s">
        <v>1</v>
      </c>
      <c r="C120" s="2" t="s">
        <v>41</v>
      </c>
      <c r="D120" s="42" t="s">
        <v>42</v>
      </c>
      <c r="E120" s="42" t="s">
        <v>42</v>
      </c>
      <c r="F120" s="42" t="s">
        <v>51</v>
      </c>
      <c r="G120" s="2" t="s">
        <v>6</v>
      </c>
      <c r="H120" s="58">
        <v>90</v>
      </c>
      <c r="I120" s="2">
        <v>710000000</v>
      </c>
      <c r="J120" s="2" t="s">
        <v>7</v>
      </c>
      <c r="K120" s="2" t="s">
        <v>361</v>
      </c>
      <c r="L120" s="2" t="s">
        <v>20</v>
      </c>
      <c r="M120" s="2"/>
      <c r="N120" s="2" t="s">
        <v>9</v>
      </c>
      <c r="O120" s="2" t="s">
        <v>10</v>
      </c>
      <c r="P120" s="2"/>
      <c r="Q120" s="2"/>
      <c r="R120" s="56"/>
      <c r="S120" s="59"/>
      <c r="T120" s="56">
        <v>833353916.07142854</v>
      </c>
      <c r="U120" s="56">
        <f t="shared" si="3"/>
        <v>933356386</v>
      </c>
      <c r="V120" s="13" t="s">
        <v>11</v>
      </c>
      <c r="W120" s="13">
        <v>2017</v>
      </c>
      <c r="X120" s="125"/>
    </row>
    <row r="121" spans="1:24" s="47" customFormat="1" ht="63.75" x14ac:dyDescent="0.2">
      <c r="A121" s="1" t="s">
        <v>52</v>
      </c>
      <c r="B121" s="2" t="s">
        <v>1</v>
      </c>
      <c r="C121" s="2" t="s">
        <v>41</v>
      </c>
      <c r="D121" s="42" t="s">
        <v>42</v>
      </c>
      <c r="E121" s="42" t="s">
        <v>42</v>
      </c>
      <c r="F121" s="42" t="s">
        <v>53</v>
      </c>
      <c r="G121" s="2" t="s">
        <v>6</v>
      </c>
      <c r="H121" s="58">
        <v>90</v>
      </c>
      <c r="I121" s="2">
        <v>710000000</v>
      </c>
      <c r="J121" s="2" t="s">
        <v>7</v>
      </c>
      <c r="K121" s="2" t="s">
        <v>361</v>
      </c>
      <c r="L121" s="2" t="s">
        <v>20</v>
      </c>
      <c r="M121" s="2"/>
      <c r="N121" s="2" t="s">
        <v>9</v>
      </c>
      <c r="O121" s="2" t="s">
        <v>10</v>
      </c>
      <c r="P121" s="2"/>
      <c r="Q121" s="2"/>
      <c r="R121" s="56"/>
      <c r="S121" s="59"/>
      <c r="T121" s="56">
        <v>296605269.64285713</v>
      </c>
      <c r="U121" s="56">
        <f t="shared" si="3"/>
        <v>332197902</v>
      </c>
      <c r="V121" s="13" t="s">
        <v>11</v>
      </c>
      <c r="W121" s="13">
        <v>2017</v>
      </c>
      <c r="X121" s="125"/>
    </row>
    <row r="122" spans="1:24" s="47" customFormat="1" ht="63.75" x14ac:dyDescent="0.2">
      <c r="A122" s="1" t="s">
        <v>54</v>
      </c>
      <c r="B122" s="2" t="s">
        <v>1</v>
      </c>
      <c r="C122" s="2" t="s">
        <v>41</v>
      </c>
      <c r="D122" s="42" t="s">
        <v>42</v>
      </c>
      <c r="E122" s="42" t="s">
        <v>42</v>
      </c>
      <c r="F122" s="42" t="s">
        <v>55</v>
      </c>
      <c r="G122" s="2" t="s">
        <v>6</v>
      </c>
      <c r="H122" s="58">
        <v>90</v>
      </c>
      <c r="I122" s="2">
        <v>710000000</v>
      </c>
      <c r="J122" s="2" t="s">
        <v>7</v>
      </c>
      <c r="K122" s="2" t="s">
        <v>361</v>
      </c>
      <c r="L122" s="2" t="s">
        <v>20</v>
      </c>
      <c r="M122" s="2"/>
      <c r="N122" s="2" t="s">
        <v>9</v>
      </c>
      <c r="O122" s="2" t="s">
        <v>10</v>
      </c>
      <c r="P122" s="2"/>
      <c r="Q122" s="2"/>
      <c r="R122" s="56"/>
      <c r="S122" s="59"/>
      <c r="T122" s="56">
        <v>399635234.82142854</v>
      </c>
      <c r="U122" s="56">
        <f t="shared" si="3"/>
        <v>447591463</v>
      </c>
      <c r="V122" s="13" t="s">
        <v>11</v>
      </c>
      <c r="W122" s="13">
        <v>2017</v>
      </c>
      <c r="X122" s="125"/>
    </row>
    <row r="123" spans="1:24" s="47" customFormat="1" ht="63.75" x14ac:dyDescent="0.2">
      <c r="A123" s="1" t="s">
        <v>56</v>
      </c>
      <c r="B123" s="2" t="s">
        <v>1</v>
      </c>
      <c r="C123" s="2" t="s">
        <v>41</v>
      </c>
      <c r="D123" s="42" t="s">
        <v>42</v>
      </c>
      <c r="E123" s="42" t="s">
        <v>42</v>
      </c>
      <c r="F123" s="42" t="s">
        <v>57</v>
      </c>
      <c r="G123" s="2" t="s">
        <v>6</v>
      </c>
      <c r="H123" s="58">
        <v>90</v>
      </c>
      <c r="I123" s="2">
        <v>710000000</v>
      </c>
      <c r="J123" s="2" t="s">
        <v>7</v>
      </c>
      <c r="K123" s="2" t="s">
        <v>361</v>
      </c>
      <c r="L123" s="2" t="s">
        <v>1319</v>
      </c>
      <c r="M123" s="2"/>
      <c r="N123" s="2" t="s">
        <v>9</v>
      </c>
      <c r="O123" s="2" t="s">
        <v>10</v>
      </c>
      <c r="P123" s="2"/>
      <c r="Q123" s="2"/>
      <c r="R123" s="56"/>
      <c r="S123" s="59"/>
      <c r="T123" s="56">
        <v>1601544323.2142856</v>
      </c>
      <c r="U123" s="56">
        <f t="shared" si="3"/>
        <v>1793729642</v>
      </c>
      <c r="V123" s="13" t="s">
        <v>11</v>
      </c>
      <c r="W123" s="13">
        <v>2017</v>
      </c>
      <c r="X123" s="125"/>
    </row>
    <row r="124" spans="1:24" s="47" customFormat="1" ht="63.75" x14ac:dyDescent="0.2">
      <c r="A124" s="1" t="s">
        <v>58</v>
      </c>
      <c r="B124" s="2" t="s">
        <v>1</v>
      </c>
      <c r="C124" s="2" t="s">
        <v>41</v>
      </c>
      <c r="D124" s="42" t="s">
        <v>42</v>
      </c>
      <c r="E124" s="42" t="s">
        <v>42</v>
      </c>
      <c r="F124" s="42" t="s">
        <v>59</v>
      </c>
      <c r="G124" s="2" t="s">
        <v>6</v>
      </c>
      <c r="H124" s="58">
        <v>90</v>
      </c>
      <c r="I124" s="2">
        <v>710000000</v>
      </c>
      <c r="J124" s="2" t="s">
        <v>7</v>
      </c>
      <c r="K124" s="2" t="s">
        <v>361</v>
      </c>
      <c r="L124" s="2" t="s">
        <v>8</v>
      </c>
      <c r="M124" s="2"/>
      <c r="N124" s="2" t="s">
        <v>9</v>
      </c>
      <c r="O124" s="2" t="s">
        <v>10</v>
      </c>
      <c r="P124" s="2"/>
      <c r="Q124" s="2"/>
      <c r="R124" s="56"/>
      <c r="S124" s="59"/>
      <c r="T124" s="56">
        <v>964437209.5811255</v>
      </c>
      <c r="U124" s="56">
        <f t="shared" si="3"/>
        <v>1080169674.7308607</v>
      </c>
      <c r="V124" s="13" t="s">
        <v>11</v>
      </c>
      <c r="W124" s="13">
        <v>2017</v>
      </c>
      <c r="X124" s="125"/>
    </row>
    <row r="125" spans="1:24" s="47" customFormat="1" ht="63.75" x14ac:dyDescent="0.2">
      <c r="A125" s="1" t="s">
        <v>435</v>
      </c>
      <c r="B125" s="2" t="s">
        <v>1</v>
      </c>
      <c r="C125" s="2" t="s">
        <v>61</v>
      </c>
      <c r="D125" s="42" t="s">
        <v>62</v>
      </c>
      <c r="E125" s="42" t="s">
        <v>62</v>
      </c>
      <c r="F125" s="42" t="s">
        <v>63</v>
      </c>
      <c r="G125" s="2" t="s">
        <v>6</v>
      </c>
      <c r="H125" s="58">
        <v>90</v>
      </c>
      <c r="I125" s="2">
        <v>710000000</v>
      </c>
      <c r="J125" s="2" t="s">
        <v>7</v>
      </c>
      <c r="K125" s="2" t="s">
        <v>361</v>
      </c>
      <c r="L125" s="2" t="s">
        <v>20</v>
      </c>
      <c r="M125" s="2"/>
      <c r="N125" s="2" t="s">
        <v>9</v>
      </c>
      <c r="O125" s="2" t="s">
        <v>10</v>
      </c>
      <c r="P125" s="2"/>
      <c r="Q125" s="2"/>
      <c r="R125" s="56"/>
      <c r="S125" s="59"/>
      <c r="T125" s="56">
        <v>1017528039.2857141</v>
      </c>
      <c r="U125" s="56">
        <f t="shared" si="3"/>
        <v>1139631404</v>
      </c>
      <c r="V125" s="13" t="s">
        <v>11</v>
      </c>
      <c r="W125" s="13">
        <v>2017</v>
      </c>
      <c r="X125" s="125"/>
    </row>
    <row r="126" spans="1:24" s="47" customFormat="1" ht="63.75" x14ac:dyDescent="0.2">
      <c r="A126" s="1" t="s">
        <v>436</v>
      </c>
      <c r="B126" s="2" t="s">
        <v>1</v>
      </c>
      <c r="C126" s="2" t="s">
        <v>61</v>
      </c>
      <c r="D126" s="42" t="s">
        <v>62</v>
      </c>
      <c r="E126" s="42" t="s">
        <v>62</v>
      </c>
      <c r="F126" s="42" t="s">
        <v>65</v>
      </c>
      <c r="G126" s="2" t="s">
        <v>6</v>
      </c>
      <c r="H126" s="58">
        <v>90</v>
      </c>
      <c r="I126" s="2">
        <v>710000000</v>
      </c>
      <c r="J126" s="2" t="s">
        <v>7</v>
      </c>
      <c r="K126" s="2" t="s">
        <v>361</v>
      </c>
      <c r="L126" s="2" t="s">
        <v>8</v>
      </c>
      <c r="M126" s="2"/>
      <c r="N126" s="2" t="s">
        <v>9</v>
      </c>
      <c r="O126" s="2" t="s">
        <v>10</v>
      </c>
      <c r="P126" s="2"/>
      <c r="Q126" s="2"/>
      <c r="R126" s="56"/>
      <c r="S126" s="59"/>
      <c r="T126" s="56">
        <v>26359959.964285713</v>
      </c>
      <c r="U126" s="56">
        <f t="shared" si="3"/>
        <v>29523155.16</v>
      </c>
      <c r="V126" s="13" t="s">
        <v>11</v>
      </c>
      <c r="W126" s="13">
        <v>2017</v>
      </c>
      <c r="X126" s="125"/>
    </row>
    <row r="127" spans="1:24" s="87" customFormat="1" ht="93.75" customHeight="1" x14ac:dyDescent="0.2">
      <c r="A127" s="1" t="s">
        <v>437</v>
      </c>
      <c r="B127" s="2" t="s">
        <v>1</v>
      </c>
      <c r="C127" s="2" t="s">
        <v>41</v>
      </c>
      <c r="D127" s="42" t="s">
        <v>42</v>
      </c>
      <c r="E127" s="42" t="s">
        <v>42</v>
      </c>
      <c r="F127" s="42" t="s">
        <v>1122</v>
      </c>
      <c r="G127" s="2" t="s">
        <v>6</v>
      </c>
      <c r="H127" s="58">
        <v>90</v>
      </c>
      <c r="I127" s="2">
        <v>710000000</v>
      </c>
      <c r="J127" s="2" t="s">
        <v>7</v>
      </c>
      <c r="K127" s="2" t="s">
        <v>361</v>
      </c>
      <c r="L127" s="2" t="s">
        <v>907</v>
      </c>
      <c r="M127" s="2"/>
      <c r="N127" s="2" t="s">
        <v>9</v>
      </c>
      <c r="O127" s="2" t="s">
        <v>908</v>
      </c>
      <c r="P127" s="2"/>
      <c r="Q127" s="2"/>
      <c r="R127" s="56"/>
      <c r="S127" s="59"/>
      <c r="T127" s="56">
        <v>0</v>
      </c>
      <c r="U127" s="56">
        <v>0</v>
      </c>
      <c r="V127" s="13" t="s">
        <v>11</v>
      </c>
      <c r="W127" s="13">
        <v>2017</v>
      </c>
      <c r="X127" s="108" t="s">
        <v>1895</v>
      </c>
    </row>
    <row r="128" spans="1:24" s="87" customFormat="1" ht="99.75" customHeight="1" x14ac:dyDescent="0.2">
      <c r="A128" s="1" t="s">
        <v>1896</v>
      </c>
      <c r="B128" s="2" t="s">
        <v>1</v>
      </c>
      <c r="C128" s="2" t="s">
        <v>41</v>
      </c>
      <c r="D128" s="42" t="s">
        <v>42</v>
      </c>
      <c r="E128" s="42" t="s">
        <v>42</v>
      </c>
      <c r="F128" s="42" t="s">
        <v>1122</v>
      </c>
      <c r="G128" s="2" t="s">
        <v>6</v>
      </c>
      <c r="H128" s="58">
        <v>90</v>
      </c>
      <c r="I128" s="2">
        <v>710000000</v>
      </c>
      <c r="J128" s="2" t="s">
        <v>7</v>
      </c>
      <c r="K128" s="2" t="s">
        <v>183</v>
      </c>
      <c r="L128" s="2" t="s">
        <v>907</v>
      </c>
      <c r="M128" s="2"/>
      <c r="N128" s="2" t="s">
        <v>9</v>
      </c>
      <c r="O128" s="2" t="s">
        <v>908</v>
      </c>
      <c r="P128" s="2"/>
      <c r="Q128" s="2"/>
      <c r="R128" s="56"/>
      <c r="S128" s="59"/>
      <c r="T128" s="56">
        <f t="shared" ref="T128" si="4">U128/1.12</f>
        <v>3722177718.7499995</v>
      </c>
      <c r="U128" s="56">
        <v>4168839045</v>
      </c>
      <c r="V128" s="13" t="s">
        <v>11</v>
      </c>
      <c r="W128" s="13">
        <v>2017</v>
      </c>
      <c r="X128" s="125" t="s">
        <v>1897</v>
      </c>
    </row>
    <row r="129" spans="1:24" s="47" customFormat="1" ht="63.75" x14ac:dyDescent="0.2">
      <c r="A129" s="1" t="s">
        <v>60</v>
      </c>
      <c r="B129" s="2" t="s">
        <v>1</v>
      </c>
      <c r="C129" s="2" t="s">
        <v>41</v>
      </c>
      <c r="D129" s="42" t="s">
        <v>42</v>
      </c>
      <c r="E129" s="42" t="s">
        <v>42</v>
      </c>
      <c r="F129" s="42" t="s">
        <v>909</v>
      </c>
      <c r="G129" s="2" t="s">
        <v>6</v>
      </c>
      <c r="H129" s="58">
        <v>90</v>
      </c>
      <c r="I129" s="2">
        <v>710000000</v>
      </c>
      <c r="J129" s="2" t="s">
        <v>7</v>
      </c>
      <c r="K129" s="2" t="s">
        <v>361</v>
      </c>
      <c r="L129" s="2" t="s">
        <v>20</v>
      </c>
      <c r="M129" s="2"/>
      <c r="N129" s="2" t="s">
        <v>9</v>
      </c>
      <c r="O129" s="2" t="s">
        <v>908</v>
      </c>
      <c r="P129" s="2"/>
      <c r="Q129" s="2"/>
      <c r="R129" s="56"/>
      <c r="S129" s="59"/>
      <c r="T129" s="56">
        <f t="shared" ref="T129:T132" si="5">U129/1.12</f>
        <v>906500559.82142854</v>
      </c>
      <c r="U129" s="56">
        <v>1015280627</v>
      </c>
      <c r="V129" s="13" t="s">
        <v>11</v>
      </c>
      <c r="W129" s="13">
        <v>2017</v>
      </c>
      <c r="X129" s="125"/>
    </row>
    <row r="130" spans="1:24" s="47" customFormat="1" ht="63.75" x14ac:dyDescent="0.2">
      <c r="A130" s="1" t="s">
        <v>64</v>
      </c>
      <c r="B130" s="2" t="s">
        <v>1</v>
      </c>
      <c r="C130" s="2" t="s">
        <v>41</v>
      </c>
      <c r="D130" s="42" t="s">
        <v>42</v>
      </c>
      <c r="E130" s="42" t="s">
        <v>42</v>
      </c>
      <c r="F130" s="42" t="s">
        <v>910</v>
      </c>
      <c r="G130" s="2" t="s">
        <v>6</v>
      </c>
      <c r="H130" s="58">
        <v>90</v>
      </c>
      <c r="I130" s="2">
        <v>710000000</v>
      </c>
      <c r="J130" s="2" t="s">
        <v>7</v>
      </c>
      <c r="K130" s="2" t="s">
        <v>361</v>
      </c>
      <c r="L130" s="2" t="s">
        <v>20</v>
      </c>
      <c r="M130" s="2"/>
      <c r="N130" s="2" t="s">
        <v>9</v>
      </c>
      <c r="O130" s="2" t="s">
        <v>908</v>
      </c>
      <c r="P130" s="2"/>
      <c r="Q130" s="2"/>
      <c r="R130" s="56"/>
      <c r="S130" s="59"/>
      <c r="T130" s="56">
        <f t="shared" si="5"/>
        <v>147960645.53571427</v>
      </c>
      <c r="U130" s="56">
        <v>165715923</v>
      </c>
      <c r="V130" s="13" t="s">
        <v>11</v>
      </c>
      <c r="W130" s="13">
        <v>2017</v>
      </c>
      <c r="X130" s="125"/>
    </row>
    <row r="131" spans="1:24" s="47" customFormat="1" ht="63.75" x14ac:dyDescent="0.2">
      <c r="A131" s="1" t="s">
        <v>834</v>
      </c>
      <c r="B131" s="2" t="s">
        <v>1</v>
      </c>
      <c r="C131" s="2" t="s">
        <v>41</v>
      </c>
      <c r="D131" s="42" t="s">
        <v>42</v>
      </c>
      <c r="E131" s="42" t="s">
        <v>42</v>
      </c>
      <c r="F131" s="42" t="s">
        <v>911</v>
      </c>
      <c r="G131" s="2" t="s">
        <v>6</v>
      </c>
      <c r="H131" s="58">
        <v>90</v>
      </c>
      <c r="I131" s="2">
        <v>710000000</v>
      </c>
      <c r="J131" s="2" t="s">
        <v>7</v>
      </c>
      <c r="K131" s="2" t="s">
        <v>361</v>
      </c>
      <c r="L131" s="2" t="s">
        <v>20</v>
      </c>
      <c r="M131" s="2"/>
      <c r="N131" s="2" t="s">
        <v>9</v>
      </c>
      <c r="O131" s="2" t="s">
        <v>908</v>
      </c>
      <c r="P131" s="2"/>
      <c r="Q131" s="2"/>
      <c r="R131" s="56"/>
      <c r="S131" s="59"/>
      <c r="T131" s="56">
        <f t="shared" si="5"/>
        <v>122623582.14285713</v>
      </c>
      <c r="U131" s="56">
        <v>137338412</v>
      </c>
      <c r="V131" s="13" t="s">
        <v>11</v>
      </c>
      <c r="W131" s="13">
        <v>2017</v>
      </c>
      <c r="X131" s="125"/>
    </row>
    <row r="132" spans="1:24" s="47" customFormat="1" ht="63.75" x14ac:dyDescent="0.2">
      <c r="A132" s="1" t="s">
        <v>835</v>
      </c>
      <c r="B132" s="2" t="s">
        <v>1</v>
      </c>
      <c r="C132" s="2" t="s">
        <v>41</v>
      </c>
      <c r="D132" s="42" t="s">
        <v>42</v>
      </c>
      <c r="E132" s="42" t="s">
        <v>42</v>
      </c>
      <c r="F132" s="42" t="s">
        <v>912</v>
      </c>
      <c r="G132" s="2" t="s">
        <v>6</v>
      </c>
      <c r="H132" s="58">
        <v>90</v>
      </c>
      <c r="I132" s="2">
        <v>710000000</v>
      </c>
      <c r="J132" s="2" t="s">
        <v>7</v>
      </c>
      <c r="K132" s="2" t="s">
        <v>361</v>
      </c>
      <c r="L132" s="2" t="s">
        <v>20</v>
      </c>
      <c r="M132" s="2"/>
      <c r="N132" s="2" t="s">
        <v>9</v>
      </c>
      <c r="O132" s="2" t="s">
        <v>908</v>
      </c>
      <c r="P132" s="2"/>
      <c r="Q132" s="2"/>
      <c r="R132" s="56"/>
      <c r="S132" s="59"/>
      <c r="T132" s="56">
        <f t="shared" si="5"/>
        <v>1402981572.3214285</v>
      </c>
      <c r="U132" s="56">
        <v>1571339361</v>
      </c>
      <c r="V132" s="13" t="s">
        <v>11</v>
      </c>
      <c r="W132" s="13">
        <v>2017</v>
      </c>
      <c r="X132" s="125"/>
    </row>
    <row r="133" spans="1:24" s="47" customFormat="1" ht="63.75" x14ac:dyDescent="0.2">
      <c r="A133" s="1" t="s">
        <v>836</v>
      </c>
      <c r="B133" s="2" t="s">
        <v>1</v>
      </c>
      <c r="C133" s="2" t="s">
        <v>41</v>
      </c>
      <c r="D133" s="42" t="s">
        <v>42</v>
      </c>
      <c r="E133" s="42" t="s">
        <v>42</v>
      </c>
      <c r="F133" s="42" t="s">
        <v>913</v>
      </c>
      <c r="G133" s="2" t="s">
        <v>6</v>
      </c>
      <c r="H133" s="58">
        <v>60</v>
      </c>
      <c r="I133" s="2">
        <v>710000000</v>
      </c>
      <c r="J133" s="2" t="s">
        <v>7</v>
      </c>
      <c r="K133" s="2" t="s">
        <v>183</v>
      </c>
      <c r="L133" s="2" t="s">
        <v>914</v>
      </c>
      <c r="M133" s="2"/>
      <c r="N133" s="2" t="s">
        <v>1176</v>
      </c>
      <c r="O133" s="2" t="s">
        <v>908</v>
      </c>
      <c r="P133" s="2"/>
      <c r="Q133" s="2"/>
      <c r="R133" s="56"/>
      <c r="S133" s="59"/>
      <c r="T133" s="56">
        <v>0</v>
      </c>
      <c r="U133" s="56">
        <v>0</v>
      </c>
      <c r="V133" s="13"/>
      <c r="W133" s="13">
        <v>2017</v>
      </c>
      <c r="X133" s="125" t="s">
        <v>1898</v>
      </c>
    </row>
    <row r="134" spans="1:24" s="47" customFormat="1" ht="51" x14ac:dyDescent="0.2">
      <c r="A134" s="1" t="s">
        <v>837</v>
      </c>
      <c r="B134" s="2" t="s">
        <v>1</v>
      </c>
      <c r="C134" s="2" t="s">
        <v>915</v>
      </c>
      <c r="D134" s="42" t="s">
        <v>916</v>
      </c>
      <c r="E134" s="42" t="s">
        <v>916</v>
      </c>
      <c r="F134" s="42" t="s">
        <v>917</v>
      </c>
      <c r="G134" s="2" t="s">
        <v>6</v>
      </c>
      <c r="H134" s="58">
        <v>100</v>
      </c>
      <c r="I134" s="2">
        <v>710000000</v>
      </c>
      <c r="J134" s="2" t="s">
        <v>7</v>
      </c>
      <c r="K134" s="2" t="s">
        <v>361</v>
      </c>
      <c r="L134" s="2" t="s">
        <v>7</v>
      </c>
      <c r="M134" s="2"/>
      <c r="N134" s="2" t="s">
        <v>887</v>
      </c>
      <c r="O134" s="2" t="s">
        <v>895</v>
      </c>
      <c r="P134" s="2"/>
      <c r="Q134" s="2"/>
      <c r="R134" s="56"/>
      <c r="S134" s="59"/>
      <c r="T134" s="56">
        <v>988058.93</v>
      </c>
      <c r="U134" s="56">
        <f>T134*1.12</f>
        <v>1106626.0016000001</v>
      </c>
      <c r="V134" s="13"/>
      <c r="W134" s="13">
        <v>2017</v>
      </c>
      <c r="X134" s="125"/>
    </row>
    <row r="135" spans="1:24" s="47" customFormat="1" ht="63.75" x14ac:dyDescent="0.2">
      <c r="A135" s="1" t="s">
        <v>838</v>
      </c>
      <c r="B135" s="2" t="s">
        <v>1</v>
      </c>
      <c r="C135" s="2" t="s">
        <v>918</v>
      </c>
      <c r="D135" s="42" t="s">
        <v>919</v>
      </c>
      <c r="E135" s="42" t="s">
        <v>919</v>
      </c>
      <c r="F135" s="42" t="s">
        <v>920</v>
      </c>
      <c r="G135" s="2" t="s">
        <v>921</v>
      </c>
      <c r="H135" s="58">
        <v>40</v>
      </c>
      <c r="I135" s="2">
        <v>710000000</v>
      </c>
      <c r="J135" s="2" t="s">
        <v>7</v>
      </c>
      <c r="K135" s="2" t="s">
        <v>922</v>
      </c>
      <c r="L135" s="2" t="s">
        <v>8</v>
      </c>
      <c r="M135" s="2"/>
      <c r="N135" s="2" t="s">
        <v>923</v>
      </c>
      <c r="O135" s="2" t="s">
        <v>924</v>
      </c>
      <c r="P135" s="2"/>
      <c r="Q135" s="2"/>
      <c r="R135" s="56"/>
      <c r="S135" s="59"/>
      <c r="T135" s="56">
        <v>0</v>
      </c>
      <c r="U135" s="56">
        <v>0</v>
      </c>
      <c r="V135" s="13"/>
      <c r="W135" s="13">
        <v>2017</v>
      </c>
      <c r="X135" s="188" t="s">
        <v>2142</v>
      </c>
    </row>
    <row r="136" spans="1:24" s="87" customFormat="1" ht="103.5" customHeight="1" x14ac:dyDescent="0.2">
      <c r="A136" s="1" t="s">
        <v>2177</v>
      </c>
      <c r="B136" s="2" t="s">
        <v>1</v>
      </c>
      <c r="C136" s="2" t="s">
        <v>918</v>
      </c>
      <c r="D136" s="42" t="s">
        <v>919</v>
      </c>
      <c r="E136" s="42" t="s">
        <v>919</v>
      </c>
      <c r="F136" s="42" t="s">
        <v>920</v>
      </c>
      <c r="G136" s="2" t="s">
        <v>921</v>
      </c>
      <c r="H136" s="58">
        <v>40</v>
      </c>
      <c r="I136" s="277">
        <v>510000000</v>
      </c>
      <c r="J136" s="2" t="s">
        <v>20</v>
      </c>
      <c r="K136" s="2" t="s">
        <v>922</v>
      </c>
      <c r="L136" s="2" t="s">
        <v>8</v>
      </c>
      <c r="M136" s="2"/>
      <c r="N136" s="2" t="s">
        <v>923</v>
      </c>
      <c r="O136" s="2" t="s">
        <v>924</v>
      </c>
      <c r="P136" s="2"/>
      <c r="Q136" s="2"/>
      <c r="R136" s="56"/>
      <c r="S136" s="59"/>
      <c r="T136" s="56">
        <f t="shared" ref="T136" si="6">U136/1.12</f>
        <v>1519611830</v>
      </c>
      <c r="U136" s="56">
        <v>1701965249.6000001</v>
      </c>
      <c r="V136" s="13"/>
      <c r="W136" s="13">
        <v>2017</v>
      </c>
      <c r="X136" s="125" t="s">
        <v>2178</v>
      </c>
    </row>
    <row r="137" spans="1:24" s="47" customFormat="1" ht="103.5" customHeight="1" x14ac:dyDescent="0.2">
      <c r="A137" s="1" t="s">
        <v>839</v>
      </c>
      <c r="B137" s="2" t="s">
        <v>1</v>
      </c>
      <c r="C137" s="2" t="s">
        <v>388</v>
      </c>
      <c r="D137" s="42" t="s">
        <v>389</v>
      </c>
      <c r="E137" s="42" t="s">
        <v>389</v>
      </c>
      <c r="F137" s="42" t="s">
        <v>390</v>
      </c>
      <c r="G137" s="2" t="s">
        <v>182</v>
      </c>
      <c r="H137" s="58">
        <v>100</v>
      </c>
      <c r="I137" s="2">
        <v>710000000</v>
      </c>
      <c r="J137" s="2" t="s">
        <v>7</v>
      </c>
      <c r="K137" s="2" t="s">
        <v>386</v>
      </c>
      <c r="L137" s="2" t="s">
        <v>7</v>
      </c>
      <c r="M137" s="2"/>
      <c r="N137" s="2" t="s">
        <v>391</v>
      </c>
      <c r="O137" s="2" t="s">
        <v>392</v>
      </c>
      <c r="P137" s="2"/>
      <c r="Q137" s="2"/>
      <c r="R137" s="56"/>
      <c r="S137" s="59"/>
      <c r="T137" s="56">
        <v>2232140</v>
      </c>
      <c r="U137" s="56">
        <v>2499996.8000000003</v>
      </c>
      <c r="V137" s="13"/>
      <c r="W137" s="13">
        <v>2017</v>
      </c>
      <c r="X137" s="125"/>
    </row>
    <row r="138" spans="1:24" s="47" customFormat="1" ht="103.5" customHeight="1" x14ac:dyDescent="0.2">
      <c r="A138" s="1" t="s">
        <v>943</v>
      </c>
      <c r="B138" s="2" t="s">
        <v>1</v>
      </c>
      <c r="C138" s="2" t="s">
        <v>767</v>
      </c>
      <c r="D138" s="42" t="s">
        <v>771</v>
      </c>
      <c r="E138" s="42" t="s">
        <v>771</v>
      </c>
      <c r="F138" s="42" t="s">
        <v>772</v>
      </c>
      <c r="G138" s="2" t="s">
        <v>6</v>
      </c>
      <c r="H138" s="58">
        <v>100</v>
      </c>
      <c r="I138" s="2">
        <v>710000000</v>
      </c>
      <c r="J138" s="2" t="s">
        <v>7</v>
      </c>
      <c r="K138" s="2" t="s">
        <v>356</v>
      </c>
      <c r="L138" s="2" t="s">
        <v>7</v>
      </c>
      <c r="M138" s="2"/>
      <c r="N138" s="2" t="s">
        <v>418</v>
      </c>
      <c r="O138" s="2" t="s">
        <v>924</v>
      </c>
      <c r="P138" s="2"/>
      <c r="Q138" s="2"/>
      <c r="R138" s="56"/>
      <c r="S138" s="59"/>
      <c r="T138" s="56">
        <v>0</v>
      </c>
      <c r="U138" s="56">
        <v>0</v>
      </c>
      <c r="V138" s="13" t="s">
        <v>11</v>
      </c>
      <c r="W138" s="13">
        <v>2017</v>
      </c>
      <c r="X138" s="108" t="s">
        <v>2599</v>
      </c>
    </row>
    <row r="139" spans="1:24" s="47" customFormat="1" ht="114.75" x14ac:dyDescent="0.2">
      <c r="A139" s="1" t="s">
        <v>2011</v>
      </c>
      <c r="B139" s="2" t="s">
        <v>1</v>
      </c>
      <c r="C139" s="2" t="s">
        <v>767</v>
      </c>
      <c r="D139" s="42" t="s">
        <v>771</v>
      </c>
      <c r="E139" s="42" t="s">
        <v>771</v>
      </c>
      <c r="F139" s="42" t="s">
        <v>772</v>
      </c>
      <c r="G139" s="2" t="s">
        <v>6</v>
      </c>
      <c r="H139" s="58">
        <v>100</v>
      </c>
      <c r="I139" s="2">
        <v>710000000</v>
      </c>
      <c r="J139" s="2" t="s">
        <v>7</v>
      </c>
      <c r="K139" s="2" t="s">
        <v>356</v>
      </c>
      <c r="L139" s="2" t="s">
        <v>7</v>
      </c>
      <c r="M139" s="2"/>
      <c r="N139" s="2" t="s">
        <v>418</v>
      </c>
      <c r="O139" s="2" t="s">
        <v>1185</v>
      </c>
      <c r="P139" s="2"/>
      <c r="Q139" s="2"/>
      <c r="R139" s="56"/>
      <c r="S139" s="59"/>
      <c r="T139" s="56">
        <v>0</v>
      </c>
      <c r="U139" s="56">
        <v>0</v>
      </c>
      <c r="V139" s="13" t="s">
        <v>11</v>
      </c>
      <c r="W139" s="13">
        <v>2017</v>
      </c>
      <c r="X139" s="108" t="s">
        <v>2179</v>
      </c>
    </row>
    <row r="140" spans="1:24" s="47" customFormat="1" ht="89.25" x14ac:dyDescent="0.2">
      <c r="A140" s="1" t="s">
        <v>944</v>
      </c>
      <c r="B140" s="2" t="s">
        <v>1</v>
      </c>
      <c r="C140" s="2" t="s">
        <v>804</v>
      </c>
      <c r="D140" s="42" t="s">
        <v>805</v>
      </c>
      <c r="E140" s="42" t="s">
        <v>805</v>
      </c>
      <c r="F140" s="42" t="s">
        <v>806</v>
      </c>
      <c r="G140" s="2" t="s">
        <v>679</v>
      </c>
      <c r="H140" s="58">
        <v>20</v>
      </c>
      <c r="I140" s="2">
        <v>710000000</v>
      </c>
      <c r="J140" s="2" t="s">
        <v>7</v>
      </c>
      <c r="K140" s="2" t="s">
        <v>361</v>
      </c>
      <c r="L140" s="2" t="s">
        <v>7</v>
      </c>
      <c r="M140" s="2"/>
      <c r="N140" s="2" t="s">
        <v>25</v>
      </c>
      <c r="O140" s="2" t="s">
        <v>1186</v>
      </c>
      <c r="P140" s="2"/>
      <c r="Q140" s="2"/>
      <c r="R140" s="56"/>
      <c r="S140" s="59"/>
      <c r="T140" s="56">
        <v>0</v>
      </c>
      <c r="U140" s="56">
        <v>0</v>
      </c>
      <c r="V140" s="13"/>
      <c r="W140" s="13">
        <v>2017</v>
      </c>
      <c r="X140" s="108" t="s">
        <v>2599</v>
      </c>
    </row>
    <row r="141" spans="1:24" s="47" customFormat="1" ht="89.25" x14ac:dyDescent="0.2">
      <c r="A141" s="1" t="s">
        <v>2012</v>
      </c>
      <c r="B141" s="2" t="s">
        <v>1</v>
      </c>
      <c r="C141" s="2" t="s">
        <v>804</v>
      </c>
      <c r="D141" s="42" t="s">
        <v>805</v>
      </c>
      <c r="E141" s="42" t="s">
        <v>805</v>
      </c>
      <c r="F141" s="42" t="s">
        <v>2140</v>
      </c>
      <c r="G141" s="2" t="s">
        <v>679</v>
      </c>
      <c r="H141" s="58">
        <v>20</v>
      </c>
      <c r="I141" s="2">
        <v>710000000</v>
      </c>
      <c r="J141" s="2" t="s">
        <v>7</v>
      </c>
      <c r="K141" s="2" t="s">
        <v>356</v>
      </c>
      <c r="L141" s="2" t="s">
        <v>7</v>
      </c>
      <c r="M141" s="2"/>
      <c r="N141" s="2" t="s">
        <v>418</v>
      </c>
      <c r="O141" s="2" t="s">
        <v>1186</v>
      </c>
      <c r="P141" s="2"/>
      <c r="Q141" s="2"/>
      <c r="R141" s="56"/>
      <c r="S141" s="59"/>
      <c r="T141" s="56">
        <v>0</v>
      </c>
      <c r="U141" s="56">
        <v>0</v>
      </c>
      <c r="V141" s="13"/>
      <c r="W141" s="13">
        <v>2017</v>
      </c>
      <c r="X141" s="108" t="s">
        <v>2772</v>
      </c>
    </row>
    <row r="142" spans="1:24" s="87" customFormat="1" ht="89.25" x14ac:dyDescent="0.2">
      <c r="A142" s="1" t="s">
        <v>2773</v>
      </c>
      <c r="B142" s="2" t="s">
        <v>1</v>
      </c>
      <c r="C142" s="2" t="s">
        <v>804</v>
      </c>
      <c r="D142" s="42" t="s">
        <v>805</v>
      </c>
      <c r="E142" s="42" t="s">
        <v>805</v>
      </c>
      <c r="F142" s="42" t="s">
        <v>2140</v>
      </c>
      <c r="G142" s="2" t="s">
        <v>679</v>
      </c>
      <c r="H142" s="58">
        <v>20</v>
      </c>
      <c r="I142" s="2">
        <v>710000000</v>
      </c>
      <c r="J142" s="2" t="s">
        <v>7</v>
      </c>
      <c r="K142" s="2" t="s">
        <v>356</v>
      </c>
      <c r="L142" s="2" t="s">
        <v>7</v>
      </c>
      <c r="M142" s="2"/>
      <c r="N142" s="2" t="s">
        <v>2774</v>
      </c>
      <c r="O142" s="2" t="s">
        <v>1186</v>
      </c>
      <c r="P142" s="2"/>
      <c r="Q142" s="2"/>
      <c r="R142" s="56"/>
      <c r="S142" s="59"/>
      <c r="T142" s="56">
        <v>324632000</v>
      </c>
      <c r="U142" s="56">
        <f>T142*1.12</f>
        <v>363587840.00000006</v>
      </c>
      <c r="V142" s="13"/>
      <c r="W142" s="13">
        <v>2017</v>
      </c>
      <c r="X142" s="125" t="s">
        <v>2775</v>
      </c>
    </row>
    <row r="143" spans="1:24" s="47" customFormat="1" ht="76.5" x14ac:dyDescent="0.2">
      <c r="A143" s="1" t="s">
        <v>945</v>
      </c>
      <c r="B143" s="2" t="s">
        <v>1</v>
      </c>
      <c r="C143" s="2" t="s">
        <v>814</v>
      </c>
      <c r="D143" s="42" t="s">
        <v>815</v>
      </c>
      <c r="E143" s="42" t="s">
        <v>815</v>
      </c>
      <c r="F143" s="42" t="s">
        <v>816</v>
      </c>
      <c r="G143" s="2" t="s">
        <v>6</v>
      </c>
      <c r="H143" s="58">
        <v>70</v>
      </c>
      <c r="I143" s="2">
        <v>710000000</v>
      </c>
      <c r="J143" s="2" t="s">
        <v>7</v>
      </c>
      <c r="K143" s="2" t="s">
        <v>387</v>
      </c>
      <c r="L143" s="2" t="s">
        <v>7</v>
      </c>
      <c r="M143" s="2"/>
      <c r="N143" s="2" t="s">
        <v>817</v>
      </c>
      <c r="O143" s="2" t="s">
        <v>818</v>
      </c>
      <c r="P143" s="2"/>
      <c r="Q143" s="2"/>
      <c r="R143" s="56"/>
      <c r="S143" s="59"/>
      <c r="T143" s="56">
        <v>40178571.428571425</v>
      </c>
      <c r="U143" s="56">
        <v>45000000</v>
      </c>
      <c r="V143" s="13" t="s">
        <v>11</v>
      </c>
      <c r="W143" s="13">
        <v>2017</v>
      </c>
      <c r="X143" s="125"/>
    </row>
    <row r="144" spans="1:24" s="47" customFormat="1" ht="76.5" x14ac:dyDescent="0.2">
      <c r="A144" s="1" t="s">
        <v>946</v>
      </c>
      <c r="B144" s="2" t="s">
        <v>1</v>
      </c>
      <c r="C144" s="2" t="s">
        <v>814</v>
      </c>
      <c r="D144" s="42" t="s">
        <v>815</v>
      </c>
      <c r="E144" s="42" t="s">
        <v>815</v>
      </c>
      <c r="F144" s="42" t="s">
        <v>819</v>
      </c>
      <c r="G144" s="2" t="s">
        <v>6</v>
      </c>
      <c r="H144" s="58">
        <v>70</v>
      </c>
      <c r="I144" s="2">
        <v>710000000</v>
      </c>
      <c r="J144" s="2" t="s">
        <v>7</v>
      </c>
      <c r="K144" s="2" t="s">
        <v>387</v>
      </c>
      <c r="L144" s="2" t="s">
        <v>7</v>
      </c>
      <c r="M144" s="2"/>
      <c r="N144" s="2" t="s">
        <v>817</v>
      </c>
      <c r="O144" s="2" t="s">
        <v>818</v>
      </c>
      <c r="P144" s="2"/>
      <c r="Q144" s="2"/>
      <c r="R144" s="56"/>
      <c r="S144" s="59"/>
      <c r="T144" s="56">
        <v>54250000</v>
      </c>
      <c r="U144" s="56">
        <v>60760000.000000007</v>
      </c>
      <c r="V144" s="13" t="s">
        <v>11</v>
      </c>
      <c r="W144" s="13">
        <v>2017</v>
      </c>
      <c r="X144" s="125"/>
    </row>
    <row r="145" spans="1:24" s="47" customFormat="1" ht="76.5" x14ac:dyDescent="0.2">
      <c r="A145" s="1" t="s">
        <v>947</v>
      </c>
      <c r="B145" s="2" t="s">
        <v>1</v>
      </c>
      <c r="C145" s="2" t="s">
        <v>814</v>
      </c>
      <c r="D145" s="42" t="s">
        <v>815</v>
      </c>
      <c r="E145" s="42" t="s">
        <v>815</v>
      </c>
      <c r="F145" s="42" t="s">
        <v>820</v>
      </c>
      <c r="G145" s="2" t="s">
        <v>6</v>
      </c>
      <c r="H145" s="58">
        <v>70</v>
      </c>
      <c r="I145" s="2">
        <v>710000000</v>
      </c>
      <c r="J145" s="2" t="s">
        <v>7</v>
      </c>
      <c r="K145" s="2" t="s">
        <v>387</v>
      </c>
      <c r="L145" s="2" t="s">
        <v>7</v>
      </c>
      <c r="M145" s="2"/>
      <c r="N145" s="2" t="s">
        <v>817</v>
      </c>
      <c r="O145" s="2" t="s">
        <v>818</v>
      </c>
      <c r="P145" s="2"/>
      <c r="Q145" s="2"/>
      <c r="R145" s="56"/>
      <c r="S145" s="59"/>
      <c r="T145" s="56">
        <v>40179428.571428567</v>
      </c>
      <c r="U145" s="56">
        <v>45000960</v>
      </c>
      <c r="V145" s="13" t="s">
        <v>11</v>
      </c>
      <c r="W145" s="13">
        <v>2017</v>
      </c>
      <c r="X145" s="125"/>
    </row>
    <row r="146" spans="1:24" s="47" customFormat="1" ht="76.5" x14ac:dyDescent="0.2">
      <c r="A146" s="1" t="s">
        <v>948</v>
      </c>
      <c r="B146" s="2" t="s">
        <v>1</v>
      </c>
      <c r="C146" s="2" t="s">
        <v>814</v>
      </c>
      <c r="D146" s="42" t="s">
        <v>815</v>
      </c>
      <c r="E146" s="42" t="s">
        <v>815</v>
      </c>
      <c r="F146" s="42" t="s">
        <v>821</v>
      </c>
      <c r="G146" s="2" t="s">
        <v>6</v>
      </c>
      <c r="H146" s="58">
        <v>70</v>
      </c>
      <c r="I146" s="2">
        <v>710000000</v>
      </c>
      <c r="J146" s="2" t="s">
        <v>7</v>
      </c>
      <c r="K146" s="2" t="s">
        <v>356</v>
      </c>
      <c r="L146" s="2" t="s">
        <v>7</v>
      </c>
      <c r="M146" s="2"/>
      <c r="N146" s="2" t="s">
        <v>822</v>
      </c>
      <c r="O146" s="2" t="s">
        <v>818</v>
      </c>
      <c r="P146" s="2"/>
      <c r="Q146" s="2"/>
      <c r="R146" s="56"/>
      <c r="S146" s="59"/>
      <c r="T146" s="56">
        <v>0</v>
      </c>
      <c r="U146" s="56">
        <v>0</v>
      </c>
      <c r="V146" s="13" t="s">
        <v>11</v>
      </c>
      <c r="W146" s="13">
        <v>2017</v>
      </c>
      <c r="X146" s="125" t="s">
        <v>2524</v>
      </c>
    </row>
    <row r="147" spans="1:24" s="87" customFormat="1" ht="96.75" customHeight="1" x14ac:dyDescent="0.2">
      <c r="A147" s="1" t="s">
        <v>2527</v>
      </c>
      <c r="B147" s="2" t="s">
        <v>1</v>
      </c>
      <c r="C147" s="2" t="s">
        <v>814</v>
      </c>
      <c r="D147" s="42" t="s">
        <v>815</v>
      </c>
      <c r="E147" s="42" t="s">
        <v>815</v>
      </c>
      <c r="F147" s="42" t="s">
        <v>821</v>
      </c>
      <c r="G147" s="2" t="s">
        <v>6</v>
      </c>
      <c r="H147" s="58">
        <v>70</v>
      </c>
      <c r="I147" s="2">
        <v>710000000</v>
      </c>
      <c r="J147" s="2" t="s">
        <v>7</v>
      </c>
      <c r="K147" s="2" t="s">
        <v>369</v>
      </c>
      <c r="L147" s="2" t="s">
        <v>7</v>
      </c>
      <c r="M147" s="2"/>
      <c r="N147" s="2" t="s">
        <v>1270</v>
      </c>
      <c r="O147" s="2" t="s">
        <v>818</v>
      </c>
      <c r="P147" s="2"/>
      <c r="Q147" s="2"/>
      <c r="R147" s="56"/>
      <c r="S147" s="59"/>
      <c r="T147" s="56">
        <v>22321000</v>
      </c>
      <c r="U147" s="56">
        <v>24999520.000000004</v>
      </c>
      <c r="V147" s="13" t="s">
        <v>11</v>
      </c>
      <c r="W147" s="13">
        <v>2017</v>
      </c>
      <c r="X147" s="125" t="s">
        <v>2528</v>
      </c>
    </row>
    <row r="148" spans="1:24" s="47" customFormat="1" ht="76.5" x14ac:dyDescent="0.2">
      <c r="A148" s="1" t="s">
        <v>949</v>
      </c>
      <c r="B148" s="2" t="s">
        <v>1</v>
      </c>
      <c r="C148" s="2" t="s">
        <v>814</v>
      </c>
      <c r="D148" s="42" t="s">
        <v>815</v>
      </c>
      <c r="E148" s="42" t="s">
        <v>815</v>
      </c>
      <c r="F148" s="42" t="s">
        <v>823</v>
      </c>
      <c r="G148" s="2" t="s">
        <v>6</v>
      </c>
      <c r="H148" s="58">
        <v>70</v>
      </c>
      <c r="I148" s="2">
        <v>710000000</v>
      </c>
      <c r="J148" s="2" t="s">
        <v>7</v>
      </c>
      <c r="K148" s="2" t="s">
        <v>356</v>
      </c>
      <c r="L148" s="2" t="s">
        <v>7</v>
      </c>
      <c r="M148" s="2"/>
      <c r="N148" s="2" t="s">
        <v>822</v>
      </c>
      <c r="O148" s="2" t="s">
        <v>818</v>
      </c>
      <c r="P148" s="2"/>
      <c r="Q148" s="2"/>
      <c r="R148" s="56"/>
      <c r="S148" s="59"/>
      <c r="T148" s="56">
        <v>0</v>
      </c>
      <c r="U148" s="56">
        <v>0</v>
      </c>
      <c r="V148" s="13" t="s">
        <v>11</v>
      </c>
      <c r="W148" s="13">
        <v>2017</v>
      </c>
      <c r="X148" s="125" t="s">
        <v>2524</v>
      </c>
    </row>
    <row r="149" spans="1:24" s="87" customFormat="1" ht="96.75" customHeight="1" x14ac:dyDescent="0.2">
      <c r="A149" s="1" t="s">
        <v>2529</v>
      </c>
      <c r="B149" s="2" t="s">
        <v>1</v>
      </c>
      <c r="C149" s="2" t="s">
        <v>814</v>
      </c>
      <c r="D149" s="42" t="s">
        <v>815</v>
      </c>
      <c r="E149" s="42" t="s">
        <v>815</v>
      </c>
      <c r="F149" s="42" t="s">
        <v>823</v>
      </c>
      <c r="G149" s="2" t="s">
        <v>6</v>
      </c>
      <c r="H149" s="58">
        <v>70</v>
      </c>
      <c r="I149" s="2">
        <v>710000000</v>
      </c>
      <c r="J149" s="2" t="s">
        <v>7</v>
      </c>
      <c r="K149" s="2" t="s">
        <v>386</v>
      </c>
      <c r="L149" s="2" t="s">
        <v>7</v>
      </c>
      <c r="M149" s="2"/>
      <c r="N149" s="2" t="s">
        <v>1275</v>
      </c>
      <c r="O149" s="2" t="s">
        <v>818</v>
      </c>
      <c r="P149" s="2"/>
      <c r="Q149" s="2"/>
      <c r="R149" s="56"/>
      <c r="S149" s="59"/>
      <c r="T149" s="56">
        <v>0</v>
      </c>
      <c r="U149" s="56">
        <v>0</v>
      </c>
      <c r="V149" s="13" t="s">
        <v>11</v>
      </c>
      <c r="W149" s="13">
        <v>2017</v>
      </c>
      <c r="X149" s="274" t="s">
        <v>2601</v>
      </c>
    </row>
    <row r="150" spans="1:24" s="87" customFormat="1" ht="96.75" customHeight="1" x14ac:dyDescent="0.2">
      <c r="A150" s="1" t="s">
        <v>2604</v>
      </c>
      <c r="B150" s="2" t="s">
        <v>1</v>
      </c>
      <c r="C150" s="2" t="s">
        <v>814</v>
      </c>
      <c r="D150" s="42" t="s">
        <v>815</v>
      </c>
      <c r="E150" s="42" t="s">
        <v>815</v>
      </c>
      <c r="F150" s="42" t="s">
        <v>823</v>
      </c>
      <c r="G150" s="2" t="s">
        <v>6</v>
      </c>
      <c r="H150" s="58">
        <v>70</v>
      </c>
      <c r="I150" s="2">
        <v>710000000</v>
      </c>
      <c r="J150" s="2" t="s">
        <v>7</v>
      </c>
      <c r="K150" s="2" t="s">
        <v>387</v>
      </c>
      <c r="L150" s="2" t="s">
        <v>7</v>
      </c>
      <c r="M150" s="2"/>
      <c r="N150" s="2" t="s">
        <v>817</v>
      </c>
      <c r="O150" s="2" t="s">
        <v>818</v>
      </c>
      <c r="P150" s="2"/>
      <c r="Q150" s="2"/>
      <c r="R150" s="56"/>
      <c r="S150" s="59"/>
      <c r="T150" s="56">
        <v>26786000</v>
      </c>
      <c r="U150" s="56">
        <v>30000320.000000004</v>
      </c>
      <c r="V150" s="13" t="s">
        <v>11</v>
      </c>
      <c r="W150" s="13">
        <v>2017</v>
      </c>
      <c r="X150" s="125" t="s">
        <v>2605</v>
      </c>
    </row>
    <row r="151" spans="1:24" s="47" customFormat="1" ht="76.5" x14ac:dyDescent="0.2">
      <c r="A151" s="1" t="s">
        <v>950</v>
      </c>
      <c r="B151" s="2" t="s">
        <v>1</v>
      </c>
      <c r="C151" s="2" t="s">
        <v>814</v>
      </c>
      <c r="D151" s="42" t="s">
        <v>815</v>
      </c>
      <c r="E151" s="42" t="s">
        <v>815</v>
      </c>
      <c r="F151" s="42" t="s">
        <v>824</v>
      </c>
      <c r="G151" s="2" t="s">
        <v>6</v>
      </c>
      <c r="H151" s="58">
        <v>70</v>
      </c>
      <c r="I151" s="2">
        <v>710000000</v>
      </c>
      <c r="J151" s="2" t="s">
        <v>7</v>
      </c>
      <c r="K151" s="2" t="s">
        <v>356</v>
      </c>
      <c r="L151" s="2" t="s">
        <v>7</v>
      </c>
      <c r="M151" s="2"/>
      <c r="N151" s="2" t="s">
        <v>822</v>
      </c>
      <c r="O151" s="2" t="s">
        <v>818</v>
      </c>
      <c r="P151" s="2"/>
      <c r="Q151" s="2"/>
      <c r="R151" s="56"/>
      <c r="S151" s="59"/>
      <c r="T151" s="56">
        <v>0</v>
      </c>
      <c r="U151" s="56">
        <v>0</v>
      </c>
      <c r="V151" s="13" t="s">
        <v>11</v>
      </c>
      <c r="W151" s="13">
        <v>2017</v>
      </c>
      <c r="X151" s="125" t="s">
        <v>2524</v>
      </c>
    </row>
    <row r="152" spans="1:24" s="87" customFormat="1" ht="96.75" customHeight="1" x14ac:dyDescent="0.2">
      <c r="A152" s="1" t="s">
        <v>2530</v>
      </c>
      <c r="B152" s="2" t="s">
        <v>1</v>
      </c>
      <c r="C152" s="2" t="s">
        <v>814</v>
      </c>
      <c r="D152" s="42" t="s">
        <v>815</v>
      </c>
      <c r="E152" s="42" t="s">
        <v>815</v>
      </c>
      <c r="F152" s="42" t="s">
        <v>824</v>
      </c>
      <c r="G152" s="2" t="s">
        <v>6</v>
      </c>
      <c r="H152" s="58">
        <v>70</v>
      </c>
      <c r="I152" s="2">
        <v>710000000</v>
      </c>
      <c r="J152" s="2" t="s">
        <v>7</v>
      </c>
      <c r="K152" s="2" t="s">
        <v>386</v>
      </c>
      <c r="L152" s="2" t="s">
        <v>7</v>
      </c>
      <c r="M152" s="2"/>
      <c r="N152" s="2" t="s">
        <v>1275</v>
      </c>
      <c r="O152" s="2" t="s">
        <v>818</v>
      </c>
      <c r="P152" s="2"/>
      <c r="Q152" s="2"/>
      <c r="R152" s="56"/>
      <c r="S152" s="59"/>
      <c r="T152" s="56">
        <v>0</v>
      </c>
      <c r="U152" s="56">
        <v>0</v>
      </c>
      <c r="V152" s="13" t="s">
        <v>11</v>
      </c>
      <c r="W152" s="13">
        <v>2017</v>
      </c>
      <c r="X152" s="125" t="s">
        <v>2601</v>
      </c>
    </row>
    <row r="153" spans="1:24" s="87" customFormat="1" ht="96.75" customHeight="1" x14ac:dyDescent="0.2">
      <c r="A153" s="1" t="s">
        <v>2606</v>
      </c>
      <c r="B153" s="2" t="s">
        <v>1</v>
      </c>
      <c r="C153" s="2" t="s">
        <v>814</v>
      </c>
      <c r="D153" s="42" t="s">
        <v>815</v>
      </c>
      <c r="E153" s="42" t="s">
        <v>815</v>
      </c>
      <c r="F153" s="42" t="s">
        <v>824</v>
      </c>
      <c r="G153" s="2" t="s">
        <v>6</v>
      </c>
      <c r="H153" s="58">
        <v>70</v>
      </c>
      <c r="I153" s="2">
        <v>710000000</v>
      </c>
      <c r="J153" s="2" t="s">
        <v>7</v>
      </c>
      <c r="K153" s="2" t="s">
        <v>387</v>
      </c>
      <c r="L153" s="2" t="s">
        <v>7</v>
      </c>
      <c r="M153" s="2"/>
      <c r="N153" s="2" t="s">
        <v>817</v>
      </c>
      <c r="O153" s="2" t="s">
        <v>818</v>
      </c>
      <c r="P153" s="2"/>
      <c r="Q153" s="2"/>
      <c r="R153" s="56"/>
      <c r="S153" s="59"/>
      <c r="T153" s="56">
        <v>35715000</v>
      </c>
      <c r="U153" s="56">
        <v>40000800.000000007</v>
      </c>
      <c r="V153" s="13" t="s">
        <v>11</v>
      </c>
      <c r="W153" s="13">
        <v>2017</v>
      </c>
      <c r="X153" s="125" t="s">
        <v>2607</v>
      </c>
    </row>
    <row r="154" spans="1:24" s="78" customFormat="1" ht="51" x14ac:dyDescent="0.25">
      <c r="A154" s="1" t="s">
        <v>1203</v>
      </c>
      <c r="B154" s="2" t="s">
        <v>1</v>
      </c>
      <c r="C154" s="75" t="s">
        <v>1194</v>
      </c>
      <c r="D154" s="42" t="s">
        <v>1195</v>
      </c>
      <c r="E154" s="42" t="s">
        <v>1195</v>
      </c>
      <c r="F154" s="42" t="s">
        <v>1196</v>
      </c>
      <c r="G154" s="69" t="s">
        <v>182</v>
      </c>
      <c r="H154" s="72">
        <v>90</v>
      </c>
      <c r="I154" s="2">
        <v>710000000</v>
      </c>
      <c r="J154" s="2" t="s">
        <v>7</v>
      </c>
      <c r="K154" s="13" t="s">
        <v>1197</v>
      </c>
      <c r="L154" s="2" t="s">
        <v>7</v>
      </c>
      <c r="M154" s="2"/>
      <c r="N154" s="2" t="s">
        <v>1198</v>
      </c>
      <c r="O154" s="76" t="s">
        <v>1199</v>
      </c>
      <c r="P154" s="2"/>
      <c r="Q154" s="2"/>
      <c r="R154" s="68"/>
      <c r="S154" s="68"/>
      <c r="T154" s="68">
        <v>600000</v>
      </c>
      <c r="U154" s="68">
        <v>672000</v>
      </c>
      <c r="V154" s="2"/>
      <c r="W154" s="2">
        <v>2017</v>
      </c>
      <c r="X154" s="127"/>
    </row>
    <row r="155" spans="1:24" s="78" customFormat="1" ht="63.75" x14ac:dyDescent="0.25">
      <c r="A155" s="1" t="s">
        <v>1204</v>
      </c>
      <c r="B155" s="2" t="s">
        <v>1</v>
      </c>
      <c r="C155" s="75" t="s">
        <v>1194</v>
      </c>
      <c r="D155" s="42" t="s">
        <v>1195</v>
      </c>
      <c r="E155" s="42" t="s">
        <v>1195</v>
      </c>
      <c r="F155" s="42" t="s">
        <v>1200</v>
      </c>
      <c r="G155" s="69" t="s">
        <v>182</v>
      </c>
      <c r="H155" s="72">
        <v>90</v>
      </c>
      <c r="I155" s="2">
        <v>710000000</v>
      </c>
      <c r="J155" s="2" t="s">
        <v>7</v>
      </c>
      <c r="K155" s="13" t="s">
        <v>1201</v>
      </c>
      <c r="L155" s="2" t="s">
        <v>7</v>
      </c>
      <c r="M155" s="2"/>
      <c r="N155" s="2" t="s">
        <v>1202</v>
      </c>
      <c r="O155" s="76" t="s">
        <v>1185</v>
      </c>
      <c r="P155" s="2"/>
      <c r="Q155" s="2"/>
      <c r="R155" s="68"/>
      <c r="S155" s="68"/>
      <c r="T155" s="68">
        <v>399999.99999999994</v>
      </c>
      <c r="U155" s="68">
        <v>448000</v>
      </c>
      <c r="V155" s="2"/>
      <c r="W155" s="2">
        <v>2017</v>
      </c>
      <c r="X155" s="127"/>
    </row>
    <row r="156" spans="1:24" s="78" customFormat="1" ht="114.75" x14ac:dyDescent="0.25">
      <c r="A156" s="1" t="s">
        <v>1241</v>
      </c>
      <c r="B156" s="2" t="s">
        <v>1</v>
      </c>
      <c r="C156" s="75" t="s">
        <v>1236</v>
      </c>
      <c r="D156" s="42" t="s">
        <v>771</v>
      </c>
      <c r="E156" s="42" t="s">
        <v>771</v>
      </c>
      <c r="F156" s="42" t="s">
        <v>1237</v>
      </c>
      <c r="G156" s="69" t="s">
        <v>182</v>
      </c>
      <c r="H156" s="72">
        <v>0</v>
      </c>
      <c r="I156" s="2">
        <v>710000000</v>
      </c>
      <c r="J156" s="2" t="s">
        <v>7</v>
      </c>
      <c r="K156" s="13" t="s">
        <v>356</v>
      </c>
      <c r="L156" s="2" t="s">
        <v>7</v>
      </c>
      <c r="M156" s="2"/>
      <c r="N156" s="2" t="s">
        <v>386</v>
      </c>
      <c r="O156" s="76" t="s">
        <v>1238</v>
      </c>
      <c r="P156" s="2" t="s">
        <v>802</v>
      </c>
      <c r="Q156" s="2" t="s">
        <v>802</v>
      </c>
      <c r="R156" s="68" t="s">
        <v>802</v>
      </c>
      <c r="S156" s="68" t="s">
        <v>802</v>
      </c>
      <c r="T156" s="68">
        <v>0</v>
      </c>
      <c r="U156" s="68">
        <v>0</v>
      </c>
      <c r="V156" s="2" t="s">
        <v>802</v>
      </c>
      <c r="W156" s="2">
        <v>2017</v>
      </c>
      <c r="X156" s="188" t="s">
        <v>2142</v>
      </c>
    </row>
    <row r="157" spans="1:24" s="87" customFormat="1" ht="103.5" customHeight="1" x14ac:dyDescent="0.2">
      <c r="A157" s="1" t="s">
        <v>2180</v>
      </c>
      <c r="B157" s="2" t="s">
        <v>1</v>
      </c>
      <c r="C157" s="75" t="s">
        <v>2181</v>
      </c>
      <c r="D157" s="42" t="s">
        <v>2182</v>
      </c>
      <c r="E157" s="42" t="s">
        <v>2598</v>
      </c>
      <c r="F157" s="42" t="s">
        <v>1237</v>
      </c>
      <c r="G157" s="69" t="s">
        <v>679</v>
      </c>
      <c r="H157" s="72">
        <v>0</v>
      </c>
      <c r="I157" s="2">
        <v>710000000</v>
      </c>
      <c r="J157" s="2" t="s">
        <v>7</v>
      </c>
      <c r="K157" s="2" t="s">
        <v>386</v>
      </c>
      <c r="L157" s="2" t="s">
        <v>7</v>
      </c>
      <c r="M157" s="2"/>
      <c r="N157" s="2" t="s">
        <v>2183</v>
      </c>
      <c r="O157" s="76" t="s">
        <v>1238</v>
      </c>
      <c r="P157" s="2" t="s">
        <v>802</v>
      </c>
      <c r="Q157" s="2" t="s">
        <v>802</v>
      </c>
      <c r="R157" s="68" t="s">
        <v>802</v>
      </c>
      <c r="S157" s="68" t="s">
        <v>802</v>
      </c>
      <c r="T157" s="68">
        <f>U157/1.12</f>
        <v>3999999.9999999995</v>
      </c>
      <c r="U157" s="68">
        <v>4480000</v>
      </c>
      <c r="V157" s="2" t="s">
        <v>802</v>
      </c>
      <c r="W157" s="2">
        <v>2017</v>
      </c>
      <c r="X157" s="125" t="s">
        <v>2184</v>
      </c>
    </row>
    <row r="158" spans="1:24" s="78" customFormat="1" ht="114.75" x14ac:dyDescent="0.25">
      <c r="A158" s="1" t="s">
        <v>1242</v>
      </c>
      <c r="B158" s="2" t="s">
        <v>1</v>
      </c>
      <c r="C158" s="75" t="s">
        <v>1236</v>
      </c>
      <c r="D158" s="42" t="s">
        <v>771</v>
      </c>
      <c r="E158" s="42" t="s">
        <v>771</v>
      </c>
      <c r="F158" s="42" t="s">
        <v>1239</v>
      </c>
      <c r="G158" s="69" t="s">
        <v>182</v>
      </c>
      <c r="H158" s="72">
        <v>0</v>
      </c>
      <c r="I158" s="2">
        <v>710000000</v>
      </c>
      <c r="J158" s="2" t="s">
        <v>7</v>
      </c>
      <c r="K158" s="13" t="s">
        <v>356</v>
      </c>
      <c r="L158" s="2" t="s">
        <v>7</v>
      </c>
      <c r="M158" s="2"/>
      <c r="N158" s="2" t="s">
        <v>386</v>
      </c>
      <c r="O158" s="76" t="s">
        <v>1238</v>
      </c>
      <c r="P158" s="2" t="s">
        <v>802</v>
      </c>
      <c r="Q158" s="2" t="s">
        <v>802</v>
      </c>
      <c r="R158" s="68" t="s">
        <v>802</v>
      </c>
      <c r="S158" s="68" t="s">
        <v>802</v>
      </c>
      <c r="T158" s="68">
        <v>0</v>
      </c>
      <c r="U158" s="68">
        <v>0</v>
      </c>
      <c r="V158" s="2" t="s">
        <v>802</v>
      </c>
      <c r="W158" s="2">
        <v>2017</v>
      </c>
      <c r="X158" s="188" t="s">
        <v>2142</v>
      </c>
    </row>
    <row r="159" spans="1:24" s="87" customFormat="1" ht="103.5" customHeight="1" x14ac:dyDescent="0.2">
      <c r="A159" s="1" t="s">
        <v>2185</v>
      </c>
      <c r="B159" s="2" t="s">
        <v>1</v>
      </c>
      <c r="C159" s="75" t="s">
        <v>2186</v>
      </c>
      <c r="D159" s="42" t="s">
        <v>2187</v>
      </c>
      <c r="E159" s="42" t="s">
        <v>2187</v>
      </c>
      <c r="F159" s="42" t="s">
        <v>1239</v>
      </c>
      <c r="G159" s="69" t="s">
        <v>679</v>
      </c>
      <c r="H159" s="72">
        <v>0</v>
      </c>
      <c r="I159" s="2">
        <v>710000000</v>
      </c>
      <c r="J159" s="2" t="s">
        <v>7</v>
      </c>
      <c r="K159" s="2" t="s">
        <v>386</v>
      </c>
      <c r="L159" s="2" t="s">
        <v>7</v>
      </c>
      <c r="M159" s="2"/>
      <c r="N159" s="2" t="s">
        <v>2183</v>
      </c>
      <c r="O159" s="76" t="s">
        <v>1238</v>
      </c>
      <c r="P159" s="2" t="s">
        <v>802</v>
      </c>
      <c r="Q159" s="2" t="s">
        <v>802</v>
      </c>
      <c r="R159" s="68" t="s">
        <v>802</v>
      </c>
      <c r="S159" s="68" t="s">
        <v>802</v>
      </c>
      <c r="T159" s="68">
        <f t="shared" ref="T159" si="7">U159/1.12</f>
        <v>3999999.9999999995</v>
      </c>
      <c r="U159" s="68">
        <v>4480000</v>
      </c>
      <c r="V159" s="2" t="s">
        <v>802</v>
      </c>
      <c r="W159" s="2">
        <v>2017</v>
      </c>
      <c r="X159" s="125" t="s">
        <v>2184</v>
      </c>
    </row>
    <row r="160" spans="1:24" s="78" customFormat="1" ht="114.75" x14ac:dyDescent="0.25">
      <c r="A160" s="1" t="s">
        <v>1243</v>
      </c>
      <c r="B160" s="2" t="s">
        <v>1</v>
      </c>
      <c r="C160" s="75" t="s">
        <v>1236</v>
      </c>
      <c r="D160" s="42" t="s">
        <v>771</v>
      </c>
      <c r="E160" s="42" t="s">
        <v>771</v>
      </c>
      <c r="F160" s="42" t="s">
        <v>1240</v>
      </c>
      <c r="G160" s="69" t="s">
        <v>182</v>
      </c>
      <c r="H160" s="72">
        <v>100</v>
      </c>
      <c r="I160" s="2">
        <v>710000000</v>
      </c>
      <c r="J160" s="2" t="s">
        <v>7</v>
      </c>
      <c r="K160" s="13" t="s">
        <v>386</v>
      </c>
      <c r="L160" s="2" t="s">
        <v>7</v>
      </c>
      <c r="M160" s="2"/>
      <c r="N160" s="2" t="s">
        <v>1202</v>
      </c>
      <c r="O160" s="76" t="s">
        <v>1238</v>
      </c>
      <c r="P160" s="2"/>
      <c r="Q160" s="2"/>
      <c r="R160" s="68"/>
      <c r="S160" s="68"/>
      <c r="T160" s="68">
        <v>0</v>
      </c>
      <c r="U160" s="68">
        <v>0</v>
      </c>
      <c r="V160" s="2"/>
      <c r="W160" s="2">
        <v>2017</v>
      </c>
      <c r="X160" s="188" t="s">
        <v>2142</v>
      </c>
    </row>
    <row r="161" spans="1:202" s="87" customFormat="1" ht="103.5" customHeight="1" x14ac:dyDescent="0.2">
      <c r="A161" s="1" t="s">
        <v>2188</v>
      </c>
      <c r="B161" s="2" t="s">
        <v>1</v>
      </c>
      <c r="C161" s="75" t="s">
        <v>2181</v>
      </c>
      <c r="D161" s="42" t="s">
        <v>2182</v>
      </c>
      <c r="E161" s="42" t="s">
        <v>2598</v>
      </c>
      <c r="F161" s="42" t="s">
        <v>1240</v>
      </c>
      <c r="G161" s="69" t="s">
        <v>679</v>
      </c>
      <c r="H161" s="72">
        <v>100</v>
      </c>
      <c r="I161" s="2">
        <v>710000000</v>
      </c>
      <c r="J161" s="2" t="s">
        <v>7</v>
      </c>
      <c r="K161" s="13" t="s">
        <v>386</v>
      </c>
      <c r="L161" s="2" t="s">
        <v>7</v>
      </c>
      <c r="M161" s="2"/>
      <c r="N161" s="2" t="s">
        <v>2183</v>
      </c>
      <c r="O161" s="76" t="s">
        <v>1238</v>
      </c>
      <c r="P161" s="2"/>
      <c r="Q161" s="2"/>
      <c r="R161" s="68"/>
      <c r="S161" s="68"/>
      <c r="T161" s="68">
        <f t="shared" ref="T161" si="8">U161/1.12</f>
        <v>1999999.9999999998</v>
      </c>
      <c r="U161" s="68">
        <v>2240000</v>
      </c>
      <c r="V161" s="2"/>
      <c r="W161" s="2">
        <v>2017</v>
      </c>
      <c r="X161" s="188" t="s">
        <v>2189</v>
      </c>
    </row>
    <row r="162" spans="1:202" s="47" customFormat="1" ht="51" x14ac:dyDescent="0.2">
      <c r="A162" s="1" t="s">
        <v>1329</v>
      </c>
      <c r="B162" s="2" t="s">
        <v>1</v>
      </c>
      <c r="C162" s="2" t="s">
        <v>1325</v>
      </c>
      <c r="D162" s="42" t="s">
        <v>1326</v>
      </c>
      <c r="E162" s="42" t="s">
        <v>1326</v>
      </c>
      <c r="F162" s="42" t="s">
        <v>1327</v>
      </c>
      <c r="G162" s="2" t="s">
        <v>679</v>
      </c>
      <c r="H162" s="105">
        <v>50</v>
      </c>
      <c r="I162" s="2">
        <v>710000000</v>
      </c>
      <c r="J162" s="2" t="s">
        <v>7</v>
      </c>
      <c r="K162" s="2" t="s">
        <v>387</v>
      </c>
      <c r="L162" s="69" t="s">
        <v>7</v>
      </c>
      <c r="M162" s="83"/>
      <c r="N162" s="69" t="s">
        <v>709</v>
      </c>
      <c r="O162" s="76" t="s">
        <v>1328</v>
      </c>
      <c r="P162" s="85"/>
      <c r="Q162" s="85"/>
      <c r="R162" s="85"/>
      <c r="S162" s="85"/>
      <c r="T162" s="68">
        <v>400000000</v>
      </c>
      <c r="U162" s="68">
        <v>448000000.00000006</v>
      </c>
      <c r="V162" s="2"/>
      <c r="W162" s="2">
        <v>2017</v>
      </c>
      <c r="X162" s="187"/>
    </row>
    <row r="163" spans="1:202" s="111" customFormat="1" ht="51" x14ac:dyDescent="0.25">
      <c r="A163" s="1" t="s">
        <v>1380</v>
      </c>
      <c r="B163" s="2" t="s">
        <v>1</v>
      </c>
      <c r="C163" s="69" t="s">
        <v>1194</v>
      </c>
      <c r="D163" s="98" t="s">
        <v>1195</v>
      </c>
      <c r="E163" s="98" t="s">
        <v>1195</v>
      </c>
      <c r="F163" s="42" t="s">
        <v>1374</v>
      </c>
      <c r="G163" s="2" t="s">
        <v>182</v>
      </c>
      <c r="H163" s="76">
        <v>90</v>
      </c>
      <c r="I163" s="2">
        <v>710000000</v>
      </c>
      <c r="J163" s="2" t="s">
        <v>7</v>
      </c>
      <c r="K163" s="112" t="s">
        <v>370</v>
      </c>
      <c r="L163" s="2" t="s">
        <v>7</v>
      </c>
      <c r="M163" s="2"/>
      <c r="N163" s="2" t="s">
        <v>1336</v>
      </c>
      <c r="O163" s="76" t="s">
        <v>1199</v>
      </c>
      <c r="P163" s="2"/>
      <c r="Q163" s="2"/>
      <c r="R163" s="113"/>
      <c r="S163" s="2"/>
      <c r="T163" s="109">
        <v>460000</v>
      </c>
      <c r="U163" s="109">
        <f>T163*1.12</f>
        <v>515200.00000000006</v>
      </c>
      <c r="V163" s="2"/>
      <c r="W163" s="2">
        <v>2017</v>
      </c>
      <c r="X163" s="108"/>
    </row>
    <row r="164" spans="1:202" s="111" customFormat="1" ht="51" x14ac:dyDescent="0.25">
      <c r="A164" s="1" t="s">
        <v>1381</v>
      </c>
      <c r="B164" s="2" t="s">
        <v>1</v>
      </c>
      <c r="C164" s="69" t="s">
        <v>1194</v>
      </c>
      <c r="D164" s="98" t="s">
        <v>1195</v>
      </c>
      <c r="E164" s="98" t="s">
        <v>1195</v>
      </c>
      <c r="F164" s="42" t="s">
        <v>1375</v>
      </c>
      <c r="G164" s="2" t="s">
        <v>182</v>
      </c>
      <c r="H164" s="76">
        <v>90</v>
      </c>
      <c r="I164" s="2">
        <v>710000000</v>
      </c>
      <c r="J164" s="2" t="s">
        <v>7</v>
      </c>
      <c r="K164" s="112" t="s">
        <v>370</v>
      </c>
      <c r="L164" s="2" t="s">
        <v>7</v>
      </c>
      <c r="M164" s="2"/>
      <c r="N164" s="2" t="s">
        <v>1336</v>
      </c>
      <c r="O164" s="76" t="s">
        <v>1199</v>
      </c>
      <c r="P164" s="2"/>
      <c r="Q164" s="2"/>
      <c r="R164" s="113"/>
      <c r="S164" s="2"/>
      <c r="T164" s="109">
        <v>265000</v>
      </c>
      <c r="U164" s="109">
        <f t="shared" ref="U164:U168" si="9">T164*1.12</f>
        <v>296800</v>
      </c>
      <c r="V164" s="2"/>
      <c r="W164" s="2">
        <v>2017</v>
      </c>
      <c r="X164" s="108"/>
    </row>
    <row r="165" spans="1:202" s="111" customFormat="1" ht="51" x14ac:dyDescent="0.25">
      <c r="A165" s="1" t="s">
        <v>1382</v>
      </c>
      <c r="B165" s="2" t="s">
        <v>1</v>
      </c>
      <c r="C165" s="69" t="s">
        <v>1194</v>
      </c>
      <c r="D165" s="98" t="s">
        <v>1195</v>
      </c>
      <c r="E165" s="98" t="s">
        <v>1195</v>
      </c>
      <c r="F165" s="42" t="s">
        <v>1376</v>
      </c>
      <c r="G165" s="2" t="s">
        <v>182</v>
      </c>
      <c r="H165" s="76">
        <v>90</v>
      </c>
      <c r="I165" s="2">
        <v>710000000</v>
      </c>
      <c r="J165" s="2" t="s">
        <v>7</v>
      </c>
      <c r="K165" s="112" t="s">
        <v>370</v>
      </c>
      <c r="L165" s="2" t="s">
        <v>7</v>
      </c>
      <c r="M165" s="2"/>
      <c r="N165" s="2" t="s">
        <v>1336</v>
      </c>
      <c r="O165" s="76" t="s">
        <v>1199</v>
      </c>
      <c r="P165" s="2"/>
      <c r="Q165" s="2"/>
      <c r="R165" s="113"/>
      <c r="S165" s="2"/>
      <c r="T165" s="109">
        <v>310000</v>
      </c>
      <c r="U165" s="109">
        <f t="shared" si="9"/>
        <v>347200.00000000006</v>
      </c>
      <c r="V165" s="2"/>
      <c r="W165" s="2">
        <v>2017</v>
      </c>
      <c r="X165" s="108"/>
    </row>
    <row r="166" spans="1:202" s="111" customFormat="1" ht="51" x14ac:dyDescent="0.25">
      <c r="A166" s="1" t="s">
        <v>1383</v>
      </c>
      <c r="B166" s="2" t="s">
        <v>1</v>
      </c>
      <c r="C166" s="69" t="s">
        <v>1194</v>
      </c>
      <c r="D166" s="98" t="s">
        <v>1195</v>
      </c>
      <c r="E166" s="98" t="s">
        <v>1195</v>
      </c>
      <c r="F166" s="42" t="s">
        <v>1377</v>
      </c>
      <c r="G166" s="2" t="s">
        <v>182</v>
      </c>
      <c r="H166" s="76">
        <v>90</v>
      </c>
      <c r="I166" s="2">
        <v>710000000</v>
      </c>
      <c r="J166" s="2" t="s">
        <v>7</v>
      </c>
      <c r="K166" s="112" t="s">
        <v>370</v>
      </c>
      <c r="L166" s="2" t="s">
        <v>7</v>
      </c>
      <c r="M166" s="2"/>
      <c r="N166" s="2" t="s">
        <v>1336</v>
      </c>
      <c r="O166" s="76" t="s">
        <v>1199</v>
      </c>
      <c r="P166" s="2"/>
      <c r="Q166" s="2"/>
      <c r="R166" s="113"/>
      <c r="S166" s="2"/>
      <c r="T166" s="109">
        <v>170000</v>
      </c>
      <c r="U166" s="109">
        <f t="shared" si="9"/>
        <v>190400.00000000003</v>
      </c>
      <c r="V166" s="2"/>
      <c r="W166" s="2">
        <v>2017</v>
      </c>
      <c r="X166" s="108"/>
    </row>
    <row r="167" spans="1:202" s="111" customFormat="1" ht="51" x14ac:dyDescent="0.25">
      <c r="A167" s="1" t="s">
        <v>1384</v>
      </c>
      <c r="B167" s="2" t="s">
        <v>1</v>
      </c>
      <c r="C167" s="69" t="s">
        <v>1194</v>
      </c>
      <c r="D167" s="98" t="s">
        <v>1195</v>
      </c>
      <c r="E167" s="98" t="s">
        <v>1195</v>
      </c>
      <c r="F167" s="42" t="s">
        <v>1378</v>
      </c>
      <c r="G167" s="2" t="s">
        <v>182</v>
      </c>
      <c r="H167" s="76">
        <v>90</v>
      </c>
      <c r="I167" s="2">
        <v>710000000</v>
      </c>
      <c r="J167" s="2" t="s">
        <v>7</v>
      </c>
      <c r="K167" s="112" t="s">
        <v>370</v>
      </c>
      <c r="L167" s="2" t="s">
        <v>7</v>
      </c>
      <c r="M167" s="2"/>
      <c r="N167" s="2" t="s">
        <v>1336</v>
      </c>
      <c r="O167" s="76" t="s">
        <v>1199</v>
      </c>
      <c r="P167" s="2"/>
      <c r="Q167" s="2"/>
      <c r="R167" s="113"/>
      <c r="S167" s="2"/>
      <c r="T167" s="109">
        <v>90000</v>
      </c>
      <c r="U167" s="109">
        <f t="shared" si="9"/>
        <v>100800.00000000001</v>
      </c>
      <c r="V167" s="2"/>
      <c r="W167" s="2">
        <v>2017</v>
      </c>
      <c r="X167" s="108"/>
    </row>
    <row r="168" spans="1:202" s="111" customFormat="1" ht="51" x14ac:dyDescent="0.25">
      <c r="A168" s="1" t="s">
        <v>1385</v>
      </c>
      <c r="B168" s="2" t="s">
        <v>1</v>
      </c>
      <c r="C168" s="69" t="s">
        <v>1194</v>
      </c>
      <c r="D168" s="98" t="s">
        <v>1195</v>
      </c>
      <c r="E168" s="98" t="s">
        <v>1195</v>
      </c>
      <c r="F168" s="42" t="s">
        <v>1379</v>
      </c>
      <c r="G168" s="2" t="s">
        <v>182</v>
      </c>
      <c r="H168" s="76">
        <v>90</v>
      </c>
      <c r="I168" s="2">
        <v>710000000</v>
      </c>
      <c r="J168" s="2" t="s">
        <v>7</v>
      </c>
      <c r="K168" s="112" t="s">
        <v>370</v>
      </c>
      <c r="L168" s="2" t="s">
        <v>7</v>
      </c>
      <c r="M168" s="2"/>
      <c r="N168" s="2" t="s">
        <v>1336</v>
      </c>
      <c r="O168" s="76" t="s">
        <v>1199</v>
      </c>
      <c r="P168" s="2"/>
      <c r="Q168" s="2"/>
      <c r="R168" s="113"/>
      <c r="S168" s="2"/>
      <c r="T168" s="109">
        <v>130000</v>
      </c>
      <c r="U168" s="109">
        <f t="shared" si="9"/>
        <v>145600</v>
      </c>
      <c r="V168" s="2"/>
      <c r="W168" s="2">
        <v>2017</v>
      </c>
      <c r="X168" s="108"/>
    </row>
    <row r="169" spans="1:202" s="87" customFormat="1" ht="103.5" customHeight="1" x14ac:dyDescent="0.2">
      <c r="A169" s="90" t="s">
        <v>2190</v>
      </c>
      <c r="B169" s="2" t="s">
        <v>1</v>
      </c>
      <c r="C169" s="103" t="s">
        <v>2191</v>
      </c>
      <c r="D169" s="98" t="s">
        <v>2192</v>
      </c>
      <c r="E169" s="98" t="s">
        <v>2192</v>
      </c>
      <c r="F169" s="98" t="s">
        <v>2193</v>
      </c>
      <c r="G169" s="2" t="s">
        <v>6</v>
      </c>
      <c r="H169" s="105">
        <v>50</v>
      </c>
      <c r="I169" s="2">
        <v>710000000</v>
      </c>
      <c r="J169" s="2" t="s">
        <v>7</v>
      </c>
      <c r="K169" s="278" t="s">
        <v>386</v>
      </c>
      <c r="L169" s="2" t="s">
        <v>8</v>
      </c>
      <c r="M169" s="278"/>
      <c r="N169" s="278" t="s">
        <v>397</v>
      </c>
      <c r="O169" s="2" t="s">
        <v>2194</v>
      </c>
      <c r="P169" s="278"/>
      <c r="Q169" s="278"/>
      <c r="R169" s="68"/>
      <c r="S169" s="68"/>
      <c r="T169" s="68">
        <v>84091723.214285702</v>
      </c>
      <c r="U169" s="68">
        <v>94182730</v>
      </c>
      <c r="V169" s="13" t="s">
        <v>11</v>
      </c>
      <c r="W169" s="2">
        <v>2017</v>
      </c>
      <c r="X169" s="274" t="s">
        <v>2155</v>
      </c>
    </row>
    <row r="170" spans="1:202" s="87" customFormat="1" ht="103.5" customHeight="1" x14ac:dyDescent="0.2">
      <c r="A170" s="1" t="s">
        <v>2608</v>
      </c>
      <c r="B170" s="2" t="s">
        <v>1</v>
      </c>
      <c r="C170" s="2" t="s">
        <v>2609</v>
      </c>
      <c r="D170" s="42" t="s">
        <v>2610</v>
      </c>
      <c r="E170" s="42" t="s">
        <v>2610</v>
      </c>
      <c r="F170" s="98" t="s">
        <v>2611</v>
      </c>
      <c r="G170" s="2" t="s">
        <v>6</v>
      </c>
      <c r="H170" s="58">
        <v>100</v>
      </c>
      <c r="I170" s="2">
        <v>710000000</v>
      </c>
      <c r="J170" s="2" t="s">
        <v>7</v>
      </c>
      <c r="K170" s="2" t="s">
        <v>386</v>
      </c>
      <c r="L170" s="2" t="s">
        <v>2612</v>
      </c>
      <c r="M170" s="2"/>
      <c r="N170" s="2" t="s">
        <v>397</v>
      </c>
      <c r="O170" s="2" t="s">
        <v>2613</v>
      </c>
      <c r="P170" s="2"/>
      <c r="Q170" s="2"/>
      <c r="R170" s="2"/>
      <c r="S170" s="56"/>
      <c r="T170" s="56">
        <f>U170/1.12</f>
        <v>78000000</v>
      </c>
      <c r="U170" s="56">
        <v>87360000</v>
      </c>
      <c r="V170" s="13" t="s">
        <v>11</v>
      </c>
      <c r="W170" s="13">
        <v>2017</v>
      </c>
      <c r="X170" s="108" t="s">
        <v>2614</v>
      </c>
    </row>
    <row r="171" spans="1:202" s="47" customFormat="1" ht="12.75" x14ac:dyDescent="0.2">
      <c r="A171" s="3" t="s">
        <v>66</v>
      </c>
      <c r="B171" s="4"/>
      <c r="C171" s="5"/>
      <c r="D171" s="6"/>
      <c r="E171" s="6"/>
      <c r="F171" s="6"/>
      <c r="G171" s="7"/>
      <c r="H171" s="8"/>
      <c r="I171" s="4"/>
      <c r="J171" s="9"/>
      <c r="K171" s="10"/>
      <c r="L171" s="10"/>
      <c r="M171" s="10"/>
      <c r="N171" s="10"/>
      <c r="O171" s="9"/>
      <c r="P171" s="4"/>
      <c r="Q171" s="4"/>
      <c r="R171" s="11"/>
      <c r="S171" s="11"/>
      <c r="T171" s="50">
        <f>SUM(T99:T170)</f>
        <v>53571594177.589279</v>
      </c>
      <c r="U171" s="50">
        <f>SUM(U99:U170)</f>
        <v>60000185478.900002</v>
      </c>
      <c r="V171" s="4"/>
      <c r="W171" s="4"/>
      <c r="X171" s="12"/>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49"/>
      <c r="BK171" s="49"/>
      <c r="BL171" s="49"/>
      <c r="BM171" s="49"/>
      <c r="BN171" s="49"/>
      <c r="BO171" s="49"/>
      <c r="BP171" s="49"/>
      <c r="BQ171" s="49"/>
      <c r="BR171" s="49"/>
      <c r="BS171" s="49"/>
      <c r="BT171" s="49"/>
      <c r="BU171" s="49"/>
      <c r="BV171" s="49"/>
      <c r="BW171" s="49"/>
      <c r="BX171" s="49"/>
      <c r="BY171" s="49"/>
      <c r="BZ171" s="49"/>
      <c r="CA171" s="49"/>
      <c r="CB171" s="49"/>
      <c r="CC171" s="49"/>
      <c r="CD171" s="49"/>
      <c r="CE171" s="49"/>
      <c r="CF171" s="49"/>
      <c r="CG171" s="49"/>
      <c r="CH171" s="49"/>
      <c r="CI171" s="49"/>
      <c r="CJ171" s="49"/>
      <c r="CK171" s="49"/>
      <c r="CL171" s="49"/>
      <c r="CM171" s="49"/>
      <c r="CN171" s="49"/>
      <c r="CO171" s="49"/>
      <c r="CP171" s="49"/>
      <c r="CQ171" s="49"/>
      <c r="CR171" s="49"/>
      <c r="CS171" s="49"/>
      <c r="CT171" s="49"/>
      <c r="CU171" s="49"/>
      <c r="CV171" s="49"/>
      <c r="CW171" s="49"/>
      <c r="CX171" s="49"/>
      <c r="CY171" s="49"/>
      <c r="CZ171" s="49"/>
      <c r="DA171" s="49"/>
      <c r="DB171" s="49"/>
      <c r="DC171" s="49"/>
      <c r="DD171" s="49"/>
      <c r="DE171" s="49"/>
      <c r="DF171" s="49"/>
      <c r="DG171" s="49"/>
      <c r="DH171" s="49"/>
      <c r="DI171" s="49"/>
      <c r="DJ171" s="49"/>
      <c r="DK171" s="49"/>
      <c r="DL171" s="49"/>
      <c r="DM171" s="49"/>
      <c r="DN171" s="49"/>
      <c r="DO171" s="49"/>
      <c r="DP171" s="49"/>
      <c r="DQ171" s="49"/>
      <c r="DR171" s="49"/>
      <c r="DS171" s="49"/>
      <c r="DT171" s="49"/>
      <c r="DU171" s="49"/>
      <c r="DV171" s="49"/>
      <c r="DW171" s="49"/>
      <c r="DX171" s="49"/>
      <c r="DY171" s="49"/>
      <c r="DZ171" s="49"/>
      <c r="EA171" s="49"/>
      <c r="EB171" s="49"/>
      <c r="EC171" s="49"/>
      <c r="ED171" s="49"/>
      <c r="EE171" s="49"/>
      <c r="EF171" s="49"/>
      <c r="EG171" s="49"/>
      <c r="EH171" s="49"/>
      <c r="EI171" s="49"/>
      <c r="EJ171" s="49"/>
      <c r="EK171" s="49"/>
      <c r="EL171" s="49"/>
      <c r="EM171" s="49"/>
      <c r="EN171" s="49"/>
      <c r="EO171" s="49"/>
      <c r="EP171" s="49"/>
      <c r="EQ171" s="49"/>
      <c r="ER171" s="49"/>
      <c r="ES171" s="49"/>
      <c r="ET171" s="49"/>
      <c r="EU171" s="49"/>
      <c r="EV171" s="49"/>
      <c r="EW171" s="49"/>
      <c r="EX171" s="49"/>
      <c r="EY171" s="49"/>
      <c r="EZ171" s="49"/>
      <c r="FA171" s="49"/>
      <c r="FB171" s="49"/>
      <c r="FC171" s="49"/>
      <c r="FD171" s="49"/>
      <c r="FE171" s="49"/>
      <c r="FF171" s="49"/>
      <c r="FG171" s="49"/>
      <c r="FH171" s="49"/>
      <c r="FI171" s="49"/>
      <c r="FJ171" s="49"/>
      <c r="FK171" s="49"/>
      <c r="FL171" s="49"/>
      <c r="FM171" s="49"/>
      <c r="FN171" s="49"/>
      <c r="FO171" s="49"/>
      <c r="FP171" s="49"/>
      <c r="FQ171" s="49"/>
      <c r="FR171" s="49"/>
      <c r="FS171" s="49"/>
      <c r="FT171" s="49"/>
      <c r="FU171" s="49"/>
      <c r="FV171" s="49"/>
      <c r="FW171" s="49"/>
      <c r="FX171" s="49"/>
      <c r="FY171" s="49"/>
      <c r="FZ171" s="49"/>
      <c r="GA171" s="49"/>
      <c r="GB171" s="49"/>
      <c r="GC171" s="49"/>
      <c r="GD171" s="49"/>
      <c r="GE171" s="49"/>
      <c r="GF171" s="49"/>
      <c r="GG171" s="49"/>
      <c r="GH171" s="49"/>
      <c r="GI171" s="49"/>
      <c r="GJ171" s="49"/>
      <c r="GK171" s="49"/>
      <c r="GL171" s="49"/>
      <c r="GM171" s="49"/>
      <c r="GN171" s="49"/>
      <c r="GO171" s="49"/>
      <c r="GP171" s="49"/>
      <c r="GQ171" s="49"/>
      <c r="GR171" s="49"/>
      <c r="GS171" s="49"/>
      <c r="GT171" s="49"/>
    </row>
    <row r="172" spans="1:202" s="47" customFormat="1" ht="12.75" x14ac:dyDescent="0.2">
      <c r="A172" s="3" t="s">
        <v>67</v>
      </c>
      <c r="B172" s="4"/>
      <c r="C172" s="5"/>
      <c r="D172" s="6"/>
      <c r="E172" s="6"/>
      <c r="F172" s="6"/>
      <c r="G172" s="7"/>
      <c r="H172" s="8"/>
      <c r="I172" s="4"/>
      <c r="J172" s="9"/>
      <c r="K172" s="10"/>
      <c r="L172" s="10"/>
      <c r="M172" s="10"/>
      <c r="N172" s="10"/>
      <c r="O172" s="2"/>
      <c r="P172" s="4"/>
      <c r="Q172" s="4"/>
      <c r="R172" s="11"/>
      <c r="S172" s="11"/>
      <c r="T172" s="51"/>
      <c r="U172" s="51"/>
      <c r="V172" s="4"/>
      <c r="W172" s="4"/>
      <c r="X172" s="12"/>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49"/>
      <c r="BK172" s="49"/>
      <c r="BL172" s="49"/>
      <c r="BM172" s="49"/>
      <c r="BN172" s="49"/>
      <c r="BO172" s="49"/>
      <c r="BP172" s="49"/>
      <c r="BQ172" s="49"/>
      <c r="BR172" s="49"/>
      <c r="BS172" s="49"/>
      <c r="BT172" s="49"/>
      <c r="BU172" s="49"/>
      <c r="BV172" s="49"/>
      <c r="BW172" s="49"/>
      <c r="BX172" s="49"/>
      <c r="BY172" s="49"/>
      <c r="BZ172" s="49"/>
      <c r="CA172" s="49"/>
      <c r="CB172" s="49"/>
      <c r="CC172" s="49"/>
      <c r="CD172" s="49"/>
      <c r="CE172" s="49"/>
      <c r="CF172" s="49"/>
      <c r="CG172" s="49"/>
      <c r="CH172" s="49"/>
      <c r="CI172" s="49"/>
      <c r="CJ172" s="49"/>
      <c r="CK172" s="49"/>
      <c r="CL172" s="49"/>
      <c r="CM172" s="49"/>
      <c r="CN172" s="49"/>
      <c r="CO172" s="49"/>
      <c r="CP172" s="49"/>
      <c r="CQ172" s="49"/>
      <c r="CR172" s="49"/>
      <c r="CS172" s="49"/>
      <c r="CT172" s="49"/>
      <c r="CU172" s="49"/>
      <c r="CV172" s="49"/>
      <c r="CW172" s="49"/>
      <c r="CX172" s="49"/>
      <c r="CY172" s="49"/>
      <c r="CZ172" s="49"/>
      <c r="DA172" s="49"/>
      <c r="DB172" s="49"/>
      <c r="DC172" s="49"/>
      <c r="DD172" s="49"/>
      <c r="DE172" s="49"/>
      <c r="DF172" s="49"/>
      <c r="DG172" s="49"/>
      <c r="DH172" s="49"/>
      <c r="DI172" s="49"/>
      <c r="DJ172" s="49"/>
      <c r="DK172" s="49"/>
      <c r="DL172" s="49"/>
      <c r="DM172" s="49"/>
      <c r="DN172" s="49"/>
      <c r="DO172" s="49"/>
      <c r="DP172" s="49"/>
      <c r="DQ172" s="49"/>
      <c r="DR172" s="49"/>
      <c r="DS172" s="49"/>
      <c r="DT172" s="49"/>
      <c r="DU172" s="49"/>
      <c r="DV172" s="49"/>
      <c r="DW172" s="49"/>
      <c r="DX172" s="49"/>
      <c r="DY172" s="49"/>
      <c r="DZ172" s="49"/>
      <c r="EA172" s="49"/>
      <c r="EB172" s="49"/>
      <c r="EC172" s="49"/>
      <c r="ED172" s="49"/>
      <c r="EE172" s="49"/>
      <c r="EF172" s="49"/>
      <c r="EG172" s="49"/>
      <c r="EH172" s="49"/>
      <c r="EI172" s="49"/>
      <c r="EJ172" s="49"/>
      <c r="EK172" s="49"/>
      <c r="EL172" s="49"/>
      <c r="EM172" s="49"/>
      <c r="EN172" s="49"/>
      <c r="EO172" s="49"/>
      <c r="EP172" s="49"/>
      <c r="EQ172" s="49"/>
      <c r="ER172" s="49"/>
      <c r="ES172" s="49"/>
      <c r="ET172" s="49"/>
      <c r="EU172" s="49"/>
      <c r="EV172" s="49"/>
      <c r="EW172" s="49"/>
      <c r="EX172" s="49"/>
      <c r="EY172" s="49"/>
      <c r="EZ172" s="49"/>
      <c r="FA172" s="49"/>
      <c r="FB172" s="49"/>
      <c r="FC172" s="49"/>
      <c r="FD172" s="49"/>
      <c r="FE172" s="49"/>
      <c r="FF172" s="49"/>
      <c r="FG172" s="49"/>
      <c r="FH172" s="49"/>
      <c r="FI172" s="49"/>
      <c r="FJ172" s="49"/>
      <c r="FK172" s="49"/>
      <c r="FL172" s="49"/>
      <c r="FM172" s="49"/>
      <c r="FN172" s="49"/>
      <c r="FO172" s="49"/>
      <c r="FP172" s="49"/>
      <c r="FQ172" s="49"/>
      <c r="FR172" s="49"/>
      <c r="FS172" s="49"/>
      <c r="FT172" s="49"/>
      <c r="FU172" s="49"/>
      <c r="FV172" s="49"/>
      <c r="FW172" s="49"/>
      <c r="FX172" s="49"/>
      <c r="FY172" s="49"/>
      <c r="FZ172" s="49"/>
      <c r="GA172" s="49"/>
      <c r="GB172" s="49"/>
      <c r="GC172" s="49"/>
      <c r="GD172" s="49"/>
      <c r="GE172" s="49"/>
      <c r="GF172" s="49"/>
      <c r="GG172" s="49"/>
      <c r="GH172" s="49"/>
      <c r="GI172" s="49"/>
      <c r="GJ172" s="49"/>
      <c r="GK172" s="49"/>
      <c r="GL172" s="49"/>
      <c r="GM172" s="49"/>
      <c r="GN172" s="49"/>
      <c r="GO172" s="49"/>
      <c r="GP172" s="49"/>
      <c r="GQ172" s="49"/>
      <c r="GR172" s="49"/>
      <c r="GS172" s="49"/>
      <c r="GT172" s="49"/>
    </row>
    <row r="173" spans="1:202" s="47" customFormat="1" ht="51" x14ac:dyDescent="0.2">
      <c r="A173" s="1" t="s">
        <v>623</v>
      </c>
      <c r="B173" s="2" t="s">
        <v>1</v>
      </c>
      <c r="C173" s="2" t="s">
        <v>69</v>
      </c>
      <c r="D173" s="42" t="s">
        <v>70</v>
      </c>
      <c r="E173" s="42" t="s">
        <v>71</v>
      </c>
      <c r="F173" s="42" t="s">
        <v>72</v>
      </c>
      <c r="G173" s="2" t="s">
        <v>6</v>
      </c>
      <c r="H173" s="58">
        <v>100</v>
      </c>
      <c r="I173" s="2">
        <v>710000000</v>
      </c>
      <c r="J173" s="2" t="s">
        <v>7</v>
      </c>
      <c r="K173" s="2" t="s">
        <v>361</v>
      </c>
      <c r="L173" s="2" t="s">
        <v>7</v>
      </c>
      <c r="M173" s="2"/>
      <c r="N173" s="2" t="s">
        <v>9</v>
      </c>
      <c r="O173" s="2" t="s">
        <v>73</v>
      </c>
      <c r="P173" s="2"/>
      <c r="Q173" s="2"/>
      <c r="R173" s="56"/>
      <c r="S173" s="59"/>
      <c r="T173" s="56">
        <v>0</v>
      </c>
      <c r="U173" s="56">
        <v>0</v>
      </c>
      <c r="V173" s="13" t="s">
        <v>11</v>
      </c>
      <c r="W173" s="13">
        <v>2017</v>
      </c>
      <c r="X173" s="188" t="s">
        <v>2142</v>
      </c>
    </row>
    <row r="174" spans="1:202" ht="93" customHeight="1" x14ac:dyDescent="0.25">
      <c r="A174" s="1" t="s">
        <v>2195</v>
      </c>
      <c r="B174" s="2" t="s">
        <v>1</v>
      </c>
      <c r="C174" s="2" t="s">
        <v>69</v>
      </c>
      <c r="D174" s="42" t="s">
        <v>70</v>
      </c>
      <c r="E174" s="42" t="s">
        <v>71</v>
      </c>
      <c r="F174" s="42" t="s">
        <v>72</v>
      </c>
      <c r="G174" s="2" t="s">
        <v>6</v>
      </c>
      <c r="H174" s="58">
        <v>100</v>
      </c>
      <c r="I174" s="2">
        <v>710000000</v>
      </c>
      <c r="J174" s="2" t="s">
        <v>7</v>
      </c>
      <c r="K174" s="2" t="s">
        <v>386</v>
      </c>
      <c r="L174" s="2" t="s">
        <v>7</v>
      </c>
      <c r="M174" s="2"/>
      <c r="N174" s="2" t="s">
        <v>397</v>
      </c>
      <c r="O174" s="2" t="s">
        <v>73</v>
      </c>
      <c r="P174" s="2"/>
      <c r="Q174" s="2"/>
      <c r="R174" s="56"/>
      <c r="S174" s="59"/>
      <c r="T174" s="56">
        <v>10714285.714285713</v>
      </c>
      <c r="U174" s="56">
        <f t="shared" ref="U174" si="10">T174*1.12</f>
        <v>12000000</v>
      </c>
      <c r="V174" s="13" t="s">
        <v>11</v>
      </c>
      <c r="W174" s="13">
        <v>2017</v>
      </c>
      <c r="X174" s="125" t="s">
        <v>2148</v>
      </c>
    </row>
    <row r="175" spans="1:202" s="87" customFormat="1" ht="76.5" x14ac:dyDescent="0.2">
      <c r="A175" s="90" t="s">
        <v>68</v>
      </c>
      <c r="B175" s="2" t="s">
        <v>1</v>
      </c>
      <c r="C175" s="2" t="s">
        <v>1320</v>
      </c>
      <c r="D175" s="98" t="s">
        <v>1321</v>
      </c>
      <c r="E175" s="98" t="s">
        <v>1321</v>
      </c>
      <c r="F175" s="98" t="s">
        <v>1322</v>
      </c>
      <c r="G175" s="2" t="s">
        <v>6</v>
      </c>
      <c r="H175" s="102">
        <v>100</v>
      </c>
      <c r="I175" s="2">
        <v>710000000</v>
      </c>
      <c r="J175" s="2" t="s">
        <v>7</v>
      </c>
      <c r="K175" s="2" t="s">
        <v>361</v>
      </c>
      <c r="L175" s="2" t="s">
        <v>7</v>
      </c>
      <c r="M175" s="13"/>
      <c r="N175" s="69" t="s">
        <v>361</v>
      </c>
      <c r="O175" s="2" t="s">
        <v>73</v>
      </c>
      <c r="P175" s="2"/>
      <c r="Q175" s="2"/>
      <c r="R175" s="68"/>
      <c r="S175" s="68"/>
      <c r="T175" s="68">
        <f>U175/1.12</f>
        <v>1874999.9999999998</v>
      </c>
      <c r="U175" s="68">
        <v>2100000</v>
      </c>
      <c r="V175" s="69"/>
      <c r="W175" s="2">
        <v>2017</v>
      </c>
      <c r="X175" s="108"/>
    </row>
    <row r="176" spans="1:202" s="47" customFormat="1" ht="76.5" x14ac:dyDescent="0.2">
      <c r="A176" s="1" t="s">
        <v>624</v>
      </c>
      <c r="B176" s="2" t="s">
        <v>1</v>
      </c>
      <c r="C176" s="2" t="s">
        <v>925</v>
      </c>
      <c r="D176" s="42" t="s">
        <v>926</v>
      </c>
      <c r="E176" s="42" t="s">
        <v>926</v>
      </c>
      <c r="F176" s="42" t="s">
        <v>927</v>
      </c>
      <c r="G176" s="2" t="s">
        <v>679</v>
      </c>
      <c r="H176" s="58">
        <v>100</v>
      </c>
      <c r="I176" s="2">
        <v>710000000</v>
      </c>
      <c r="J176" s="2" t="s">
        <v>7</v>
      </c>
      <c r="K176" s="2" t="s">
        <v>928</v>
      </c>
      <c r="L176" s="2" t="s">
        <v>8</v>
      </c>
      <c r="M176" s="2"/>
      <c r="N176" s="2" t="s">
        <v>709</v>
      </c>
      <c r="O176" s="2" t="s">
        <v>710</v>
      </c>
      <c r="P176" s="2"/>
      <c r="Q176" s="2"/>
      <c r="R176" s="56"/>
      <c r="S176" s="59"/>
      <c r="T176" s="56">
        <v>0</v>
      </c>
      <c r="U176" s="56">
        <v>0</v>
      </c>
      <c r="V176" s="13" t="s">
        <v>777</v>
      </c>
      <c r="W176" s="13">
        <v>2017</v>
      </c>
      <c r="X176" s="125" t="s">
        <v>1983</v>
      </c>
    </row>
    <row r="177" spans="1:24" s="47" customFormat="1" ht="63.75" x14ac:dyDescent="0.2">
      <c r="A177" s="90" t="s">
        <v>625</v>
      </c>
      <c r="B177" s="2" t="s">
        <v>1</v>
      </c>
      <c r="C177" s="2" t="s">
        <v>929</v>
      </c>
      <c r="D177" s="42" t="s">
        <v>930</v>
      </c>
      <c r="E177" s="42" t="s">
        <v>931</v>
      </c>
      <c r="F177" s="42" t="s">
        <v>932</v>
      </c>
      <c r="G177" s="2" t="s">
        <v>6</v>
      </c>
      <c r="H177" s="58">
        <v>100</v>
      </c>
      <c r="I177" s="2">
        <v>710000000</v>
      </c>
      <c r="J177" s="2" t="s">
        <v>7</v>
      </c>
      <c r="K177" s="2" t="s">
        <v>387</v>
      </c>
      <c r="L177" s="2" t="s">
        <v>1319</v>
      </c>
      <c r="M177" s="2"/>
      <c r="N177" s="2" t="s">
        <v>933</v>
      </c>
      <c r="O177" s="2" t="s">
        <v>895</v>
      </c>
      <c r="P177" s="2"/>
      <c r="Q177" s="2"/>
      <c r="R177" s="56"/>
      <c r="S177" s="59"/>
      <c r="T177" s="56">
        <v>0</v>
      </c>
      <c r="U177" s="56">
        <v>0</v>
      </c>
      <c r="V177" s="13"/>
      <c r="W177" s="13">
        <v>2017</v>
      </c>
      <c r="X177" s="188" t="s">
        <v>2142</v>
      </c>
    </row>
    <row r="178" spans="1:24" ht="93" customHeight="1" x14ac:dyDescent="0.25">
      <c r="A178" s="90" t="s">
        <v>2196</v>
      </c>
      <c r="B178" s="2" t="s">
        <v>1</v>
      </c>
      <c r="C178" s="2" t="s">
        <v>929</v>
      </c>
      <c r="D178" s="42" t="s">
        <v>930</v>
      </c>
      <c r="E178" s="42" t="s">
        <v>931</v>
      </c>
      <c r="F178" s="42" t="s">
        <v>2197</v>
      </c>
      <c r="G178" s="2" t="s">
        <v>6</v>
      </c>
      <c r="H178" s="58">
        <v>100</v>
      </c>
      <c r="I178" s="2">
        <v>710000000</v>
      </c>
      <c r="J178" s="2" t="s">
        <v>7</v>
      </c>
      <c r="K178" s="2" t="s">
        <v>386</v>
      </c>
      <c r="L178" s="2" t="s">
        <v>2198</v>
      </c>
      <c r="M178" s="2"/>
      <c r="N178" s="2" t="s">
        <v>1202</v>
      </c>
      <c r="O178" s="2" t="s">
        <v>2199</v>
      </c>
      <c r="P178" s="2"/>
      <c r="Q178" s="2"/>
      <c r="R178" s="56"/>
      <c r="S178" s="59"/>
      <c r="T178" s="56">
        <v>0</v>
      </c>
      <c r="U178" s="56">
        <v>0</v>
      </c>
      <c r="V178" s="13"/>
      <c r="W178" s="13">
        <v>2017</v>
      </c>
      <c r="X178" s="125" t="s">
        <v>2601</v>
      </c>
    </row>
    <row r="179" spans="1:24" ht="93" customHeight="1" x14ac:dyDescent="0.25">
      <c r="A179" s="90" t="s">
        <v>2626</v>
      </c>
      <c r="B179" s="2" t="s">
        <v>1</v>
      </c>
      <c r="C179" s="2" t="s">
        <v>929</v>
      </c>
      <c r="D179" s="42" t="s">
        <v>930</v>
      </c>
      <c r="E179" s="42" t="s">
        <v>931</v>
      </c>
      <c r="F179" s="42" t="s">
        <v>2197</v>
      </c>
      <c r="G179" s="2" t="s">
        <v>6</v>
      </c>
      <c r="H179" s="58">
        <v>100</v>
      </c>
      <c r="I179" s="2">
        <v>710000000</v>
      </c>
      <c r="J179" s="2" t="s">
        <v>7</v>
      </c>
      <c r="K179" s="2" t="s">
        <v>386</v>
      </c>
      <c r="L179" s="2" t="s">
        <v>2198</v>
      </c>
      <c r="M179" s="2"/>
      <c r="N179" s="2" t="s">
        <v>1202</v>
      </c>
      <c r="O179" s="2" t="s">
        <v>2199</v>
      </c>
      <c r="P179" s="2"/>
      <c r="Q179" s="2"/>
      <c r="R179" s="56"/>
      <c r="S179" s="59"/>
      <c r="T179" s="56">
        <v>399999.99999999994</v>
      </c>
      <c r="U179" s="56">
        <v>448000</v>
      </c>
      <c r="V179" s="13"/>
      <c r="W179" s="13">
        <v>2017</v>
      </c>
      <c r="X179" s="125" t="s">
        <v>2627</v>
      </c>
    </row>
    <row r="180" spans="1:24" s="47" customFormat="1" ht="63.75" x14ac:dyDescent="0.2">
      <c r="A180" s="1" t="s">
        <v>626</v>
      </c>
      <c r="B180" s="2" t="s">
        <v>1</v>
      </c>
      <c r="C180" s="2" t="s">
        <v>929</v>
      </c>
      <c r="D180" s="42" t="s">
        <v>930</v>
      </c>
      <c r="E180" s="42" t="s">
        <v>931</v>
      </c>
      <c r="F180" s="42" t="s">
        <v>934</v>
      </c>
      <c r="G180" s="2" t="s">
        <v>6</v>
      </c>
      <c r="H180" s="58">
        <v>100</v>
      </c>
      <c r="I180" s="2">
        <v>710000000</v>
      </c>
      <c r="J180" s="2" t="s">
        <v>7</v>
      </c>
      <c r="K180" s="2" t="s">
        <v>349</v>
      </c>
      <c r="L180" s="2" t="s">
        <v>8</v>
      </c>
      <c r="M180" s="2"/>
      <c r="N180" s="2" t="s">
        <v>935</v>
      </c>
      <c r="O180" s="2" t="s">
        <v>895</v>
      </c>
      <c r="P180" s="2"/>
      <c r="Q180" s="2"/>
      <c r="R180" s="56"/>
      <c r="S180" s="59"/>
      <c r="T180" s="56">
        <f t="shared" ref="T180:T183" si="11">U180/1.12</f>
        <v>999999.99999999988</v>
      </c>
      <c r="U180" s="56">
        <v>1120000</v>
      </c>
      <c r="V180" s="13"/>
      <c r="W180" s="13">
        <v>2017</v>
      </c>
      <c r="X180" s="125"/>
    </row>
    <row r="181" spans="1:24" s="47" customFormat="1" ht="51" x14ac:dyDescent="0.2">
      <c r="A181" s="90" t="s">
        <v>627</v>
      </c>
      <c r="B181" s="2" t="s">
        <v>1</v>
      </c>
      <c r="C181" s="2" t="s">
        <v>925</v>
      </c>
      <c r="D181" s="42" t="s">
        <v>926</v>
      </c>
      <c r="E181" s="42" t="s">
        <v>926</v>
      </c>
      <c r="F181" s="42" t="s">
        <v>936</v>
      </c>
      <c r="G181" s="2" t="s">
        <v>679</v>
      </c>
      <c r="H181" s="58">
        <v>100</v>
      </c>
      <c r="I181" s="2">
        <v>710000000</v>
      </c>
      <c r="J181" s="2" t="s">
        <v>7</v>
      </c>
      <c r="K181" s="2" t="s">
        <v>361</v>
      </c>
      <c r="L181" s="2" t="s">
        <v>8</v>
      </c>
      <c r="M181" s="2"/>
      <c r="N181" s="2" t="s">
        <v>937</v>
      </c>
      <c r="O181" s="2" t="s">
        <v>938</v>
      </c>
      <c r="P181" s="2"/>
      <c r="Q181" s="2"/>
      <c r="R181" s="56"/>
      <c r="S181" s="59"/>
      <c r="T181" s="56">
        <f t="shared" si="11"/>
        <v>12710500</v>
      </c>
      <c r="U181" s="56">
        <v>14235760.000000002</v>
      </c>
      <c r="V181" s="13"/>
      <c r="W181" s="13">
        <v>2017</v>
      </c>
      <c r="X181" s="125"/>
    </row>
    <row r="182" spans="1:24" s="47" customFormat="1" ht="51" x14ac:dyDescent="0.2">
      <c r="A182" s="1" t="s">
        <v>628</v>
      </c>
      <c r="B182" s="2" t="s">
        <v>1</v>
      </c>
      <c r="C182" s="2" t="s">
        <v>69</v>
      </c>
      <c r="D182" s="42" t="s">
        <v>70</v>
      </c>
      <c r="E182" s="42" t="s">
        <v>71</v>
      </c>
      <c r="F182" s="42" t="s">
        <v>939</v>
      </c>
      <c r="G182" s="2" t="s">
        <v>6</v>
      </c>
      <c r="H182" s="58">
        <v>100</v>
      </c>
      <c r="I182" s="2">
        <v>710000000</v>
      </c>
      <c r="J182" s="2" t="s">
        <v>7</v>
      </c>
      <c r="K182" s="2" t="s">
        <v>350</v>
      </c>
      <c r="L182" s="2" t="s">
        <v>7</v>
      </c>
      <c r="M182" s="2"/>
      <c r="N182" s="2" t="s">
        <v>940</v>
      </c>
      <c r="O182" s="2" t="s">
        <v>895</v>
      </c>
      <c r="P182" s="2"/>
      <c r="Q182" s="2"/>
      <c r="R182" s="56"/>
      <c r="S182" s="59"/>
      <c r="T182" s="56">
        <f t="shared" si="11"/>
        <v>300000</v>
      </c>
      <c r="U182" s="56">
        <v>336000.00000000006</v>
      </c>
      <c r="V182" s="13"/>
      <c r="W182" s="13">
        <v>2017</v>
      </c>
      <c r="X182" s="125"/>
    </row>
    <row r="183" spans="1:24" s="47" customFormat="1" ht="63.75" x14ac:dyDescent="0.2">
      <c r="A183" s="90" t="s">
        <v>629</v>
      </c>
      <c r="B183" s="2" t="s">
        <v>1</v>
      </c>
      <c r="C183" s="2" t="s">
        <v>941</v>
      </c>
      <c r="D183" s="42" t="s">
        <v>893</v>
      </c>
      <c r="E183" s="42" t="s">
        <v>893</v>
      </c>
      <c r="F183" s="42" t="s">
        <v>942</v>
      </c>
      <c r="G183" s="2" t="s">
        <v>6</v>
      </c>
      <c r="H183" s="58">
        <v>100</v>
      </c>
      <c r="I183" s="2">
        <v>710000000</v>
      </c>
      <c r="J183" s="2" t="s">
        <v>7</v>
      </c>
      <c r="K183" s="2" t="s">
        <v>350</v>
      </c>
      <c r="L183" s="2" t="s">
        <v>7</v>
      </c>
      <c r="M183" s="2"/>
      <c r="N183" s="2" t="s">
        <v>940</v>
      </c>
      <c r="O183" s="2" t="s">
        <v>895</v>
      </c>
      <c r="P183" s="2"/>
      <c r="Q183" s="2"/>
      <c r="R183" s="56"/>
      <c r="S183" s="59"/>
      <c r="T183" s="56">
        <f t="shared" si="11"/>
        <v>300000</v>
      </c>
      <c r="U183" s="56">
        <v>336000.00000000006</v>
      </c>
      <c r="V183" s="13"/>
      <c r="W183" s="13">
        <v>2017</v>
      </c>
      <c r="X183" s="125"/>
    </row>
    <row r="184" spans="1:24" s="111" customFormat="1" ht="51" x14ac:dyDescent="0.25">
      <c r="A184" s="1" t="s">
        <v>630</v>
      </c>
      <c r="B184" s="2" t="s">
        <v>1</v>
      </c>
      <c r="C184" s="75" t="s">
        <v>1387</v>
      </c>
      <c r="D184" s="121" t="s">
        <v>1388</v>
      </c>
      <c r="E184" s="121" t="s">
        <v>1388</v>
      </c>
      <c r="F184" s="98" t="s">
        <v>1389</v>
      </c>
      <c r="G184" s="2" t="s">
        <v>182</v>
      </c>
      <c r="H184" s="76">
        <v>100</v>
      </c>
      <c r="I184" s="2">
        <v>710000000</v>
      </c>
      <c r="J184" s="2" t="s">
        <v>7</v>
      </c>
      <c r="K184" s="2" t="s">
        <v>361</v>
      </c>
      <c r="L184" s="2" t="s">
        <v>1390</v>
      </c>
      <c r="M184" s="2"/>
      <c r="N184" s="2" t="s">
        <v>9</v>
      </c>
      <c r="O184" s="2" t="s">
        <v>1391</v>
      </c>
      <c r="P184" s="69"/>
      <c r="Q184" s="69"/>
      <c r="R184" s="69"/>
      <c r="S184" s="69"/>
      <c r="T184" s="109">
        <v>1700000</v>
      </c>
      <c r="U184" s="109">
        <f>T184*1.12</f>
        <v>1904000.0000000002</v>
      </c>
      <c r="V184" s="2"/>
      <c r="W184" s="2">
        <v>2017</v>
      </c>
      <c r="X184" s="127"/>
    </row>
    <row r="185" spans="1:24" s="111" customFormat="1" ht="51" x14ac:dyDescent="0.25">
      <c r="A185" s="90" t="s">
        <v>631</v>
      </c>
      <c r="B185" s="2" t="s">
        <v>1</v>
      </c>
      <c r="C185" s="75" t="s">
        <v>1387</v>
      </c>
      <c r="D185" s="121" t="s">
        <v>1388</v>
      </c>
      <c r="E185" s="121" t="s">
        <v>1388</v>
      </c>
      <c r="F185" s="98" t="s">
        <v>1392</v>
      </c>
      <c r="G185" s="2" t="s">
        <v>182</v>
      </c>
      <c r="H185" s="76">
        <v>100</v>
      </c>
      <c r="I185" s="2">
        <v>710000000</v>
      </c>
      <c r="J185" s="2" t="s">
        <v>7</v>
      </c>
      <c r="K185" s="2" t="s">
        <v>361</v>
      </c>
      <c r="L185" s="2" t="s">
        <v>1393</v>
      </c>
      <c r="M185" s="2"/>
      <c r="N185" s="2" t="s">
        <v>1232</v>
      </c>
      <c r="O185" s="2" t="s">
        <v>1391</v>
      </c>
      <c r="P185" s="69"/>
      <c r="Q185" s="69"/>
      <c r="R185" s="69"/>
      <c r="S185" s="69"/>
      <c r="T185" s="109">
        <v>500000</v>
      </c>
      <c r="U185" s="109">
        <f>T185*1.12</f>
        <v>560000</v>
      </c>
      <c r="V185" s="2"/>
      <c r="W185" s="2">
        <v>2017</v>
      </c>
      <c r="X185" s="127"/>
    </row>
    <row r="186" spans="1:24" s="111" customFormat="1" ht="51" x14ac:dyDescent="0.25">
      <c r="A186" s="1" t="s">
        <v>632</v>
      </c>
      <c r="B186" s="2" t="s">
        <v>1</v>
      </c>
      <c r="C186" s="75" t="s">
        <v>1387</v>
      </c>
      <c r="D186" s="121" t="s">
        <v>1388</v>
      </c>
      <c r="E186" s="121" t="s">
        <v>1388</v>
      </c>
      <c r="F186" s="98" t="s">
        <v>1394</v>
      </c>
      <c r="G186" s="2" t="s">
        <v>182</v>
      </c>
      <c r="H186" s="76">
        <v>100</v>
      </c>
      <c r="I186" s="2">
        <v>710000000</v>
      </c>
      <c r="J186" s="2" t="s">
        <v>7</v>
      </c>
      <c r="K186" s="2" t="s">
        <v>361</v>
      </c>
      <c r="L186" s="2" t="s">
        <v>1395</v>
      </c>
      <c r="M186" s="2"/>
      <c r="N186" s="2" t="s">
        <v>9</v>
      </c>
      <c r="O186" s="2" t="s">
        <v>1391</v>
      </c>
      <c r="P186" s="69"/>
      <c r="Q186" s="69"/>
      <c r="R186" s="69"/>
      <c r="S186" s="69"/>
      <c r="T186" s="109">
        <v>700000</v>
      </c>
      <c r="U186" s="109">
        <f>T186*1.12</f>
        <v>784000.00000000012</v>
      </c>
      <c r="V186" s="2"/>
      <c r="W186" s="2">
        <v>2017</v>
      </c>
      <c r="X186" s="108"/>
    </row>
    <row r="187" spans="1:24" s="111" customFormat="1" ht="51" x14ac:dyDescent="0.25">
      <c r="A187" s="90" t="s">
        <v>633</v>
      </c>
      <c r="B187" s="2" t="s">
        <v>1</v>
      </c>
      <c r="C187" s="75" t="s">
        <v>1387</v>
      </c>
      <c r="D187" s="121" t="s">
        <v>1388</v>
      </c>
      <c r="E187" s="121" t="s">
        <v>1388</v>
      </c>
      <c r="F187" s="98" t="s">
        <v>1396</v>
      </c>
      <c r="G187" s="2" t="s">
        <v>182</v>
      </c>
      <c r="H187" s="76">
        <v>100</v>
      </c>
      <c r="I187" s="2">
        <v>710000000</v>
      </c>
      <c r="J187" s="2" t="s">
        <v>7</v>
      </c>
      <c r="K187" s="2" t="s">
        <v>361</v>
      </c>
      <c r="L187" s="2" t="s">
        <v>907</v>
      </c>
      <c r="M187" s="2"/>
      <c r="N187" s="2" t="s">
        <v>9</v>
      </c>
      <c r="O187" s="2" t="s">
        <v>1391</v>
      </c>
      <c r="P187" s="69"/>
      <c r="Q187" s="69"/>
      <c r="R187" s="69"/>
      <c r="S187" s="69"/>
      <c r="T187" s="109">
        <v>700000</v>
      </c>
      <c r="U187" s="109">
        <f>T187*1.12</f>
        <v>784000.00000000012</v>
      </c>
      <c r="V187" s="2"/>
      <c r="W187" s="2">
        <v>2017</v>
      </c>
      <c r="X187" s="127"/>
    </row>
    <row r="188" spans="1:24" s="111" customFormat="1" ht="51" x14ac:dyDescent="0.25">
      <c r="A188" s="1" t="s">
        <v>634</v>
      </c>
      <c r="B188" s="2" t="s">
        <v>1</v>
      </c>
      <c r="C188" s="75" t="s">
        <v>1387</v>
      </c>
      <c r="D188" s="121" t="s">
        <v>1388</v>
      </c>
      <c r="E188" s="121" t="s">
        <v>1388</v>
      </c>
      <c r="F188" s="98" t="s">
        <v>1397</v>
      </c>
      <c r="G188" s="2" t="s">
        <v>182</v>
      </c>
      <c r="H188" s="76">
        <v>100</v>
      </c>
      <c r="I188" s="2">
        <v>710000000</v>
      </c>
      <c r="J188" s="2" t="s">
        <v>7</v>
      </c>
      <c r="K188" s="2" t="s">
        <v>361</v>
      </c>
      <c r="L188" s="2" t="s">
        <v>668</v>
      </c>
      <c r="M188" s="2"/>
      <c r="N188" s="2" t="s">
        <v>9</v>
      </c>
      <c r="O188" s="2" t="s">
        <v>1391</v>
      </c>
      <c r="P188" s="69"/>
      <c r="Q188" s="69"/>
      <c r="R188" s="69"/>
      <c r="S188" s="69"/>
      <c r="T188" s="56">
        <v>0</v>
      </c>
      <c r="U188" s="56">
        <v>0</v>
      </c>
      <c r="V188" s="2"/>
      <c r="W188" s="2">
        <v>2017</v>
      </c>
      <c r="X188" s="108" t="s">
        <v>2599</v>
      </c>
    </row>
    <row r="189" spans="1:24" s="111" customFormat="1" ht="51" x14ac:dyDescent="0.25">
      <c r="A189" s="1" t="s">
        <v>2015</v>
      </c>
      <c r="B189" s="2" t="s">
        <v>1</v>
      </c>
      <c r="C189" s="75" t="s">
        <v>1387</v>
      </c>
      <c r="D189" s="121" t="s">
        <v>1388</v>
      </c>
      <c r="E189" s="121" t="s">
        <v>1388</v>
      </c>
      <c r="F189" s="98" t="s">
        <v>1397</v>
      </c>
      <c r="G189" s="2" t="s">
        <v>182</v>
      </c>
      <c r="H189" s="76">
        <v>100</v>
      </c>
      <c r="I189" s="2">
        <v>710000000</v>
      </c>
      <c r="J189" s="2" t="s">
        <v>7</v>
      </c>
      <c r="K189" s="2" t="s">
        <v>940</v>
      </c>
      <c r="L189" s="2" t="s">
        <v>668</v>
      </c>
      <c r="M189" s="2"/>
      <c r="N189" s="2" t="s">
        <v>1137</v>
      </c>
      <c r="O189" s="2" t="s">
        <v>1391</v>
      </c>
      <c r="P189" s="69"/>
      <c r="Q189" s="69"/>
      <c r="R189" s="69"/>
      <c r="S189" s="69"/>
      <c r="T189" s="109">
        <v>320000</v>
      </c>
      <c r="U189" s="109">
        <f>T189*1.12</f>
        <v>358400.00000000006</v>
      </c>
      <c r="V189" s="2"/>
      <c r="W189" s="2">
        <v>2017</v>
      </c>
      <c r="X189" s="125" t="s">
        <v>1982</v>
      </c>
    </row>
    <row r="190" spans="1:24" s="111" customFormat="1" ht="51" x14ac:dyDescent="0.25">
      <c r="A190" s="90" t="s">
        <v>635</v>
      </c>
      <c r="B190" s="2" t="s">
        <v>1</v>
      </c>
      <c r="C190" s="69" t="s">
        <v>1398</v>
      </c>
      <c r="D190" s="98" t="s">
        <v>1399</v>
      </c>
      <c r="E190" s="98" t="s">
        <v>1399</v>
      </c>
      <c r="F190" s="98" t="s">
        <v>1400</v>
      </c>
      <c r="G190" s="2" t="s">
        <v>6</v>
      </c>
      <c r="H190" s="76">
        <v>100</v>
      </c>
      <c r="I190" s="2">
        <v>710000000</v>
      </c>
      <c r="J190" s="2" t="s">
        <v>7</v>
      </c>
      <c r="K190" s="2" t="s">
        <v>361</v>
      </c>
      <c r="L190" s="2" t="s">
        <v>668</v>
      </c>
      <c r="M190" s="2"/>
      <c r="N190" s="2" t="s">
        <v>9</v>
      </c>
      <c r="O190" s="2" t="s">
        <v>895</v>
      </c>
      <c r="P190" s="69"/>
      <c r="Q190" s="69"/>
      <c r="R190" s="69"/>
      <c r="S190" s="69"/>
      <c r="T190" s="109">
        <v>610742</v>
      </c>
      <c r="U190" s="109">
        <f t="shared" ref="U190:U208" si="12">T190*1.12</f>
        <v>684031.04</v>
      </c>
      <c r="V190" s="2"/>
      <c r="W190" s="2">
        <v>2017</v>
      </c>
      <c r="X190" s="108"/>
    </row>
    <row r="191" spans="1:24" ht="51" x14ac:dyDescent="0.25">
      <c r="A191" s="1" t="s">
        <v>636</v>
      </c>
      <c r="B191" s="2" t="s">
        <v>1</v>
      </c>
      <c r="C191" s="2" t="s">
        <v>1401</v>
      </c>
      <c r="D191" s="98" t="s">
        <v>1402</v>
      </c>
      <c r="E191" s="98" t="s">
        <v>1402</v>
      </c>
      <c r="F191" s="98" t="s">
        <v>1403</v>
      </c>
      <c r="G191" s="69" t="s">
        <v>679</v>
      </c>
      <c r="H191" s="76">
        <v>100</v>
      </c>
      <c r="I191" s="2">
        <v>710000000</v>
      </c>
      <c r="J191" s="2" t="s">
        <v>7</v>
      </c>
      <c r="K191" s="2" t="s">
        <v>361</v>
      </c>
      <c r="L191" s="2" t="s">
        <v>20</v>
      </c>
      <c r="M191" s="2"/>
      <c r="N191" s="2" t="s">
        <v>1232</v>
      </c>
      <c r="O191" s="2" t="s">
        <v>1391</v>
      </c>
      <c r="P191" s="69"/>
      <c r="Q191" s="69"/>
      <c r="R191" s="69"/>
      <c r="S191" s="69"/>
      <c r="T191" s="56">
        <v>0</v>
      </c>
      <c r="U191" s="56">
        <v>0</v>
      </c>
      <c r="V191" s="2"/>
      <c r="W191" s="2">
        <v>2017</v>
      </c>
      <c r="X191" s="108" t="s">
        <v>1895</v>
      </c>
    </row>
    <row r="192" spans="1:24" ht="51" x14ac:dyDescent="0.25">
      <c r="A192" s="1" t="s">
        <v>1899</v>
      </c>
      <c r="B192" s="2" t="s">
        <v>1</v>
      </c>
      <c r="C192" s="2" t="s">
        <v>1401</v>
      </c>
      <c r="D192" s="98" t="s">
        <v>1402</v>
      </c>
      <c r="E192" s="98" t="s">
        <v>1402</v>
      </c>
      <c r="F192" s="98" t="s">
        <v>1403</v>
      </c>
      <c r="G192" s="69" t="s">
        <v>679</v>
      </c>
      <c r="H192" s="76">
        <v>100</v>
      </c>
      <c r="I192" s="2">
        <v>710000000</v>
      </c>
      <c r="J192" s="2" t="s">
        <v>7</v>
      </c>
      <c r="K192" s="2" t="s">
        <v>361</v>
      </c>
      <c r="L192" s="2" t="s">
        <v>20</v>
      </c>
      <c r="M192" s="2"/>
      <c r="N192" s="2" t="s">
        <v>1232</v>
      </c>
      <c r="O192" s="2" t="s">
        <v>1391</v>
      </c>
      <c r="P192" s="69"/>
      <c r="Q192" s="69"/>
      <c r="R192" s="69"/>
      <c r="S192" s="69"/>
      <c r="T192" s="56">
        <v>0</v>
      </c>
      <c r="U192" s="56">
        <v>0</v>
      </c>
      <c r="V192" s="2"/>
      <c r="W192" s="2">
        <v>2017</v>
      </c>
      <c r="X192" s="108" t="s">
        <v>2772</v>
      </c>
    </row>
    <row r="193" spans="1:24" ht="51" x14ac:dyDescent="0.25">
      <c r="A193" s="1" t="s">
        <v>2776</v>
      </c>
      <c r="B193" s="2" t="s">
        <v>1</v>
      </c>
      <c r="C193" s="2" t="s">
        <v>1401</v>
      </c>
      <c r="D193" s="98" t="s">
        <v>1402</v>
      </c>
      <c r="E193" s="98" t="s">
        <v>1402</v>
      </c>
      <c r="F193" s="98" t="s">
        <v>1403</v>
      </c>
      <c r="G193" s="69" t="s">
        <v>679</v>
      </c>
      <c r="H193" s="76">
        <v>100</v>
      </c>
      <c r="I193" s="2">
        <v>710000000</v>
      </c>
      <c r="J193" s="2" t="s">
        <v>7</v>
      </c>
      <c r="K193" s="2" t="s">
        <v>387</v>
      </c>
      <c r="L193" s="2" t="s">
        <v>20</v>
      </c>
      <c r="M193" s="2"/>
      <c r="N193" s="2" t="s">
        <v>1372</v>
      </c>
      <c r="O193" s="2" t="s">
        <v>1391</v>
      </c>
      <c r="P193" s="69"/>
      <c r="Q193" s="69"/>
      <c r="R193" s="69"/>
      <c r="S193" s="69"/>
      <c r="T193" s="109">
        <f>U193/1.12</f>
        <v>36000000</v>
      </c>
      <c r="U193" s="109">
        <v>40320000</v>
      </c>
      <c r="V193" s="2"/>
      <c r="W193" s="2">
        <v>2017</v>
      </c>
      <c r="X193" s="108" t="s">
        <v>2777</v>
      </c>
    </row>
    <row r="194" spans="1:24" s="111" customFormat="1" ht="51" x14ac:dyDescent="0.25">
      <c r="A194" s="90" t="s">
        <v>637</v>
      </c>
      <c r="B194" s="2" t="s">
        <v>1</v>
      </c>
      <c r="C194" s="2" t="s">
        <v>1401</v>
      </c>
      <c r="D194" s="98" t="s">
        <v>1402</v>
      </c>
      <c r="E194" s="98" t="s">
        <v>1402</v>
      </c>
      <c r="F194" s="98" t="s">
        <v>1403</v>
      </c>
      <c r="G194" s="69" t="s">
        <v>679</v>
      </c>
      <c r="H194" s="76">
        <v>100</v>
      </c>
      <c r="I194" s="2">
        <v>710000000</v>
      </c>
      <c r="J194" s="2" t="s">
        <v>7</v>
      </c>
      <c r="K194" s="2" t="s">
        <v>361</v>
      </c>
      <c r="L194" s="2" t="s">
        <v>907</v>
      </c>
      <c r="M194" s="2"/>
      <c r="N194" s="2" t="s">
        <v>1232</v>
      </c>
      <c r="O194" s="2" t="s">
        <v>1391</v>
      </c>
      <c r="P194" s="69"/>
      <c r="Q194" s="69"/>
      <c r="R194" s="69"/>
      <c r="S194" s="69"/>
      <c r="T194" s="56">
        <v>0</v>
      </c>
      <c r="U194" s="56">
        <v>0</v>
      </c>
      <c r="V194" s="2"/>
      <c r="W194" s="2">
        <v>2017</v>
      </c>
      <c r="X194" s="108" t="s">
        <v>2772</v>
      </c>
    </row>
    <row r="195" spans="1:24" ht="51" x14ac:dyDescent="0.25">
      <c r="A195" s="90" t="s">
        <v>2778</v>
      </c>
      <c r="B195" s="2" t="s">
        <v>1</v>
      </c>
      <c r="C195" s="2" t="s">
        <v>1401</v>
      </c>
      <c r="D195" s="98" t="s">
        <v>1402</v>
      </c>
      <c r="E195" s="98" t="s">
        <v>1402</v>
      </c>
      <c r="F195" s="98" t="s">
        <v>1403</v>
      </c>
      <c r="G195" s="69" t="s">
        <v>679</v>
      </c>
      <c r="H195" s="76">
        <v>100</v>
      </c>
      <c r="I195" s="2">
        <v>710000000</v>
      </c>
      <c r="J195" s="2" t="s">
        <v>7</v>
      </c>
      <c r="K195" s="2" t="s">
        <v>387</v>
      </c>
      <c r="L195" s="2" t="s">
        <v>907</v>
      </c>
      <c r="M195" s="2"/>
      <c r="N195" s="2" t="s">
        <v>1372</v>
      </c>
      <c r="O195" s="2" t="s">
        <v>1391</v>
      </c>
      <c r="P195" s="69"/>
      <c r="Q195" s="69"/>
      <c r="R195" s="69"/>
      <c r="S195" s="69"/>
      <c r="T195" s="109">
        <v>6750000</v>
      </c>
      <c r="U195" s="109">
        <f t="shared" ref="U195" si="13">T195*1.12</f>
        <v>7560000.0000000009</v>
      </c>
      <c r="V195" s="2"/>
      <c r="W195" s="2">
        <v>2017</v>
      </c>
      <c r="X195" s="108" t="s">
        <v>2779</v>
      </c>
    </row>
    <row r="196" spans="1:24" s="111" customFormat="1" ht="51" x14ac:dyDescent="0.25">
      <c r="A196" s="1" t="s">
        <v>638</v>
      </c>
      <c r="B196" s="2" t="s">
        <v>1</v>
      </c>
      <c r="C196" s="2" t="s">
        <v>1401</v>
      </c>
      <c r="D196" s="98" t="s">
        <v>1402</v>
      </c>
      <c r="E196" s="98" t="s">
        <v>1402</v>
      </c>
      <c r="F196" s="98" t="s">
        <v>1403</v>
      </c>
      <c r="G196" s="69" t="s">
        <v>679</v>
      </c>
      <c r="H196" s="76">
        <v>100</v>
      </c>
      <c r="I196" s="2">
        <v>710000000</v>
      </c>
      <c r="J196" s="2" t="s">
        <v>7</v>
      </c>
      <c r="K196" s="2" t="s">
        <v>361</v>
      </c>
      <c r="L196" s="2" t="s">
        <v>914</v>
      </c>
      <c r="M196" s="2"/>
      <c r="N196" s="2" t="s">
        <v>1232</v>
      </c>
      <c r="O196" s="2" t="s">
        <v>1391</v>
      </c>
      <c r="P196" s="69"/>
      <c r="Q196" s="69"/>
      <c r="R196" s="69"/>
      <c r="S196" s="69"/>
      <c r="T196" s="56">
        <v>0</v>
      </c>
      <c r="U196" s="56">
        <v>0</v>
      </c>
      <c r="V196" s="2"/>
      <c r="W196" s="2">
        <v>2017</v>
      </c>
      <c r="X196" s="108" t="s">
        <v>2772</v>
      </c>
    </row>
    <row r="197" spans="1:24" ht="51" x14ac:dyDescent="0.25">
      <c r="A197" s="1" t="s">
        <v>2780</v>
      </c>
      <c r="B197" s="2" t="s">
        <v>1</v>
      </c>
      <c r="C197" s="2" t="s">
        <v>1401</v>
      </c>
      <c r="D197" s="98" t="s">
        <v>1402</v>
      </c>
      <c r="E197" s="98" t="s">
        <v>1402</v>
      </c>
      <c r="F197" s="98" t="s">
        <v>1403</v>
      </c>
      <c r="G197" s="69" t="s">
        <v>679</v>
      </c>
      <c r="H197" s="76">
        <v>100</v>
      </c>
      <c r="I197" s="2">
        <v>710000000</v>
      </c>
      <c r="J197" s="2" t="s">
        <v>7</v>
      </c>
      <c r="K197" s="2" t="s">
        <v>387</v>
      </c>
      <c r="L197" s="2" t="s">
        <v>914</v>
      </c>
      <c r="M197" s="2"/>
      <c r="N197" s="2" t="s">
        <v>1372</v>
      </c>
      <c r="O197" s="2" t="s">
        <v>1391</v>
      </c>
      <c r="P197" s="69"/>
      <c r="Q197" s="69"/>
      <c r="R197" s="69"/>
      <c r="S197" s="69"/>
      <c r="T197" s="109">
        <v>6750000</v>
      </c>
      <c r="U197" s="109">
        <f t="shared" ref="U197" si="14">T197*1.12</f>
        <v>7560000.0000000009</v>
      </c>
      <c r="V197" s="2"/>
      <c r="W197" s="2">
        <v>2017</v>
      </c>
      <c r="X197" s="108" t="s">
        <v>2779</v>
      </c>
    </row>
    <row r="198" spans="1:24" s="111" customFormat="1" ht="63.75" x14ac:dyDescent="0.25">
      <c r="A198" s="90" t="s">
        <v>639</v>
      </c>
      <c r="B198" s="2" t="s">
        <v>1</v>
      </c>
      <c r="C198" s="2" t="s">
        <v>1401</v>
      </c>
      <c r="D198" s="98" t="s">
        <v>1402</v>
      </c>
      <c r="E198" s="98" t="s">
        <v>1402</v>
      </c>
      <c r="F198" s="98" t="s">
        <v>1403</v>
      </c>
      <c r="G198" s="69" t="s">
        <v>679</v>
      </c>
      <c r="H198" s="76">
        <v>100</v>
      </c>
      <c r="I198" s="2">
        <v>710000000</v>
      </c>
      <c r="J198" s="2" t="s">
        <v>7</v>
      </c>
      <c r="K198" s="2" t="s">
        <v>361</v>
      </c>
      <c r="L198" s="2" t="s">
        <v>1404</v>
      </c>
      <c r="M198" s="2"/>
      <c r="N198" s="2" t="s">
        <v>1232</v>
      </c>
      <c r="O198" s="2" t="s">
        <v>1391</v>
      </c>
      <c r="P198" s="69"/>
      <c r="Q198" s="69"/>
      <c r="R198" s="69"/>
      <c r="S198" s="69"/>
      <c r="T198" s="56">
        <v>0</v>
      </c>
      <c r="U198" s="56">
        <v>0</v>
      </c>
      <c r="V198" s="2"/>
      <c r="W198" s="2">
        <v>2017</v>
      </c>
      <c r="X198" s="108" t="s">
        <v>2772</v>
      </c>
    </row>
    <row r="199" spans="1:24" ht="63.75" x14ac:dyDescent="0.25">
      <c r="A199" s="90" t="s">
        <v>2781</v>
      </c>
      <c r="B199" s="2" t="s">
        <v>1</v>
      </c>
      <c r="C199" s="2" t="s">
        <v>1401</v>
      </c>
      <c r="D199" s="98" t="s">
        <v>1402</v>
      </c>
      <c r="E199" s="98" t="s">
        <v>1402</v>
      </c>
      <c r="F199" s="98" t="s">
        <v>1403</v>
      </c>
      <c r="G199" s="69" t="s">
        <v>679</v>
      </c>
      <c r="H199" s="76">
        <v>100</v>
      </c>
      <c r="I199" s="2">
        <v>710000000</v>
      </c>
      <c r="J199" s="2" t="s">
        <v>7</v>
      </c>
      <c r="K199" s="2" t="s">
        <v>387</v>
      </c>
      <c r="L199" s="2" t="s">
        <v>1404</v>
      </c>
      <c r="M199" s="2"/>
      <c r="N199" s="2" t="s">
        <v>1372</v>
      </c>
      <c r="O199" s="2" t="s">
        <v>1391</v>
      </c>
      <c r="P199" s="69"/>
      <c r="Q199" s="69"/>
      <c r="R199" s="69"/>
      <c r="S199" s="69"/>
      <c r="T199" s="109">
        <v>2700000</v>
      </c>
      <c r="U199" s="109">
        <f t="shared" ref="U199" si="15">T199*1.12</f>
        <v>3024000.0000000005</v>
      </c>
      <c r="V199" s="2"/>
      <c r="W199" s="2">
        <v>2017</v>
      </c>
      <c r="X199" s="108" t="s">
        <v>2779</v>
      </c>
    </row>
    <row r="200" spans="1:24" s="111" customFormat="1" ht="89.25" x14ac:dyDescent="0.25">
      <c r="A200" s="1" t="s">
        <v>640</v>
      </c>
      <c r="B200" s="2" t="s">
        <v>1</v>
      </c>
      <c r="C200" s="69" t="s">
        <v>1405</v>
      </c>
      <c r="D200" s="98" t="s">
        <v>1406</v>
      </c>
      <c r="E200" s="98" t="s">
        <v>1406</v>
      </c>
      <c r="F200" s="98" t="s">
        <v>1407</v>
      </c>
      <c r="G200" s="69" t="s">
        <v>679</v>
      </c>
      <c r="H200" s="76">
        <v>100</v>
      </c>
      <c r="I200" s="2">
        <v>710000000</v>
      </c>
      <c r="J200" s="2" t="s">
        <v>7</v>
      </c>
      <c r="K200" s="2" t="s">
        <v>356</v>
      </c>
      <c r="L200" s="2" t="s">
        <v>1408</v>
      </c>
      <c r="M200" s="2"/>
      <c r="N200" s="2" t="s">
        <v>1409</v>
      </c>
      <c r="O200" s="2" t="s">
        <v>1391</v>
      </c>
      <c r="P200" s="69"/>
      <c r="Q200" s="69"/>
      <c r="R200" s="69"/>
      <c r="S200" s="114"/>
      <c r="T200" s="56">
        <v>0</v>
      </c>
      <c r="U200" s="56">
        <v>0</v>
      </c>
      <c r="V200" s="279"/>
      <c r="W200" s="2">
        <v>2017</v>
      </c>
      <c r="X200" s="188" t="s">
        <v>2142</v>
      </c>
    </row>
    <row r="201" spans="1:24" s="111" customFormat="1" ht="93" customHeight="1" x14ac:dyDescent="0.25">
      <c r="A201" s="1" t="s">
        <v>2200</v>
      </c>
      <c r="B201" s="2" t="s">
        <v>1</v>
      </c>
      <c r="C201" s="69" t="s">
        <v>1405</v>
      </c>
      <c r="D201" s="98" t="s">
        <v>1406</v>
      </c>
      <c r="E201" s="98" t="s">
        <v>1406</v>
      </c>
      <c r="F201" s="98" t="s">
        <v>1407</v>
      </c>
      <c r="G201" s="69" t="s">
        <v>679</v>
      </c>
      <c r="H201" s="76">
        <v>100</v>
      </c>
      <c r="I201" s="2">
        <v>710000000</v>
      </c>
      <c r="J201" s="2" t="s">
        <v>7</v>
      </c>
      <c r="K201" s="2" t="s">
        <v>387</v>
      </c>
      <c r="L201" s="2" t="s">
        <v>1408</v>
      </c>
      <c r="M201" s="2"/>
      <c r="N201" s="2" t="s">
        <v>709</v>
      </c>
      <c r="O201" s="2" t="s">
        <v>1391</v>
      </c>
      <c r="P201" s="69"/>
      <c r="Q201" s="69"/>
      <c r="R201" s="69"/>
      <c r="S201" s="114"/>
      <c r="T201" s="109">
        <f>U201/1.12</f>
        <v>33208053.999999993</v>
      </c>
      <c r="U201" s="109">
        <v>37193020.479999997</v>
      </c>
      <c r="V201" s="279"/>
      <c r="W201" s="2">
        <v>2017</v>
      </c>
      <c r="X201" s="272" t="s">
        <v>2201</v>
      </c>
    </row>
    <row r="202" spans="1:24" s="111" customFormat="1" ht="89.25" x14ac:dyDescent="0.25">
      <c r="A202" s="90" t="s">
        <v>641</v>
      </c>
      <c r="B202" s="2" t="s">
        <v>1</v>
      </c>
      <c r="C202" s="69" t="s">
        <v>1405</v>
      </c>
      <c r="D202" s="98" t="s">
        <v>1406</v>
      </c>
      <c r="E202" s="98" t="s">
        <v>1406</v>
      </c>
      <c r="F202" s="98" t="s">
        <v>1410</v>
      </c>
      <c r="G202" s="69" t="s">
        <v>679</v>
      </c>
      <c r="H202" s="76">
        <v>100</v>
      </c>
      <c r="I202" s="2">
        <v>710000000</v>
      </c>
      <c r="J202" s="2" t="s">
        <v>7</v>
      </c>
      <c r="K202" s="2" t="s">
        <v>356</v>
      </c>
      <c r="L202" s="2" t="s">
        <v>1408</v>
      </c>
      <c r="M202" s="2"/>
      <c r="N202" s="2" t="s">
        <v>1409</v>
      </c>
      <c r="O202" s="2" t="s">
        <v>1391</v>
      </c>
      <c r="P202" s="69"/>
      <c r="Q202" s="69"/>
      <c r="R202" s="69"/>
      <c r="S202" s="114"/>
      <c r="T202" s="56">
        <v>0</v>
      </c>
      <c r="U202" s="56">
        <v>0</v>
      </c>
      <c r="V202" s="279"/>
      <c r="W202" s="2">
        <v>2017</v>
      </c>
      <c r="X202" s="188" t="s">
        <v>2142</v>
      </c>
    </row>
    <row r="203" spans="1:24" s="111" customFormat="1" ht="93" customHeight="1" x14ac:dyDescent="0.25">
      <c r="A203" s="90" t="s">
        <v>2202</v>
      </c>
      <c r="B203" s="2" t="s">
        <v>1</v>
      </c>
      <c r="C203" s="69" t="s">
        <v>1405</v>
      </c>
      <c r="D203" s="98" t="s">
        <v>1406</v>
      </c>
      <c r="E203" s="98" t="s">
        <v>1406</v>
      </c>
      <c r="F203" s="98" t="s">
        <v>1410</v>
      </c>
      <c r="G203" s="69" t="s">
        <v>679</v>
      </c>
      <c r="H203" s="76">
        <v>100</v>
      </c>
      <c r="I203" s="2">
        <v>710000000</v>
      </c>
      <c r="J203" s="2" t="s">
        <v>7</v>
      </c>
      <c r="K203" s="2" t="s">
        <v>387</v>
      </c>
      <c r="L203" s="2" t="s">
        <v>1408</v>
      </c>
      <c r="M203" s="2"/>
      <c r="N203" s="2" t="s">
        <v>709</v>
      </c>
      <c r="O203" s="2" t="s">
        <v>1391</v>
      </c>
      <c r="P203" s="69"/>
      <c r="Q203" s="69"/>
      <c r="R203" s="69"/>
      <c r="S203" s="114"/>
      <c r="T203" s="109">
        <f>U203/1.12</f>
        <v>11474279.999999998</v>
      </c>
      <c r="U203" s="109">
        <v>12851193.6</v>
      </c>
      <c r="V203" s="279"/>
      <c r="W203" s="2">
        <v>2017</v>
      </c>
      <c r="X203" s="272" t="s">
        <v>2201</v>
      </c>
    </row>
    <row r="204" spans="1:24" s="111" customFormat="1" ht="89.25" x14ac:dyDescent="0.25">
      <c r="A204" s="1" t="s">
        <v>642</v>
      </c>
      <c r="B204" s="2" t="s">
        <v>1</v>
      </c>
      <c r="C204" s="69" t="s">
        <v>1405</v>
      </c>
      <c r="D204" s="98" t="s">
        <v>1406</v>
      </c>
      <c r="E204" s="98" t="s">
        <v>1406</v>
      </c>
      <c r="F204" s="98" t="s">
        <v>1411</v>
      </c>
      <c r="G204" s="69" t="s">
        <v>679</v>
      </c>
      <c r="H204" s="76">
        <v>100</v>
      </c>
      <c r="I204" s="2">
        <v>710000000</v>
      </c>
      <c r="J204" s="2" t="s">
        <v>7</v>
      </c>
      <c r="K204" s="2" t="s">
        <v>356</v>
      </c>
      <c r="L204" s="2" t="s">
        <v>1408</v>
      </c>
      <c r="M204" s="2"/>
      <c r="N204" s="2" t="s">
        <v>1409</v>
      </c>
      <c r="O204" s="2" t="s">
        <v>1391</v>
      </c>
      <c r="P204" s="69"/>
      <c r="Q204" s="69"/>
      <c r="R204" s="69"/>
      <c r="S204" s="114"/>
      <c r="T204" s="56">
        <v>0</v>
      </c>
      <c r="U204" s="56">
        <v>0</v>
      </c>
      <c r="V204" s="279"/>
      <c r="W204" s="2">
        <v>2017</v>
      </c>
      <c r="X204" s="188" t="s">
        <v>2142</v>
      </c>
    </row>
    <row r="205" spans="1:24" s="111" customFormat="1" ht="93" customHeight="1" x14ac:dyDescent="0.25">
      <c r="A205" s="1" t="s">
        <v>2203</v>
      </c>
      <c r="B205" s="2" t="s">
        <v>1</v>
      </c>
      <c r="C205" s="69" t="s">
        <v>1405</v>
      </c>
      <c r="D205" s="98" t="s">
        <v>1406</v>
      </c>
      <c r="E205" s="98" t="s">
        <v>1406</v>
      </c>
      <c r="F205" s="98" t="s">
        <v>1411</v>
      </c>
      <c r="G205" s="69" t="s">
        <v>679</v>
      </c>
      <c r="H205" s="76">
        <v>100</v>
      </c>
      <c r="I205" s="2">
        <v>710000000</v>
      </c>
      <c r="J205" s="2" t="s">
        <v>7</v>
      </c>
      <c r="K205" s="2" t="s">
        <v>387</v>
      </c>
      <c r="L205" s="2" t="s">
        <v>1408</v>
      </c>
      <c r="M205" s="2"/>
      <c r="N205" s="2" t="s">
        <v>709</v>
      </c>
      <c r="O205" s="2" t="s">
        <v>1391</v>
      </c>
      <c r="P205" s="69"/>
      <c r="Q205" s="69"/>
      <c r="R205" s="69"/>
      <c r="S205" s="114"/>
      <c r="T205" s="109">
        <f>U205/1.12</f>
        <v>14628209.999999998</v>
      </c>
      <c r="U205" s="109">
        <v>16383595.199999999</v>
      </c>
      <c r="V205" s="279"/>
      <c r="W205" s="2">
        <v>2017</v>
      </c>
      <c r="X205" s="272" t="s">
        <v>2201</v>
      </c>
    </row>
    <row r="206" spans="1:24" s="111" customFormat="1" ht="89.25" x14ac:dyDescent="0.25">
      <c r="A206" s="90" t="s">
        <v>643</v>
      </c>
      <c r="B206" s="2" t="s">
        <v>1</v>
      </c>
      <c r="C206" s="69" t="s">
        <v>1405</v>
      </c>
      <c r="D206" s="98" t="s">
        <v>1406</v>
      </c>
      <c r="E206" s="98" t="s">
        <v>1406</v>
      </c>
      <c r="F206" s="98" t="s">
        <v>1412</v>
      </c>
      <c r="G206" s="69" t="s">
        <v>679</v>
      </c>
      <c r="H206" s="76">
        <v>100</v>
      </c>
      <c r="I206" s="2">
        <v>710000000</v>
      </c>
      <c r="J206" s="2" t="s">
        <v>7</v>
      </c>
      <c r="K206" s="2" t="s">
        <v>356</v>
      </c>
      <c r="L206" s="2" t="s">
        <v>1408</v>
      </c>
      <c r="M206" s="2"/>
      <c r="N206" s="2" t="s">
        <v>1409</v>
      </c>
      <c r="O206" s="2" t="s">
        <v>1391</v>
      </c>
      <c r="P206" s="69"/>
      <c r="Q206" s="69"/>
      <c r="R206" s="69"/>
      <c r="S206" s="118"/>
      <c r="T206" s="56">
        <v>0</v>
      </c>
      <c r="U206" s="56">
        <v>0</v>
      </c>
      <c r="V206" s="279"/>
      <c r="W206" s="2">
        <v>2017</v>
      </c>
      <c r="X206" s="188" t="s">
        <v>2142</v>
      </c>
    </row>
    <row r="207" spans="1:24" ht="93" customHeight="1" x14ac:dyDescent="0.25">
      <c r="A207" s="90" t="s">
        <v>2204</v>
      </c>
      <c r="B207" s="2" t="s">
        <v>1</v>
      </c>
      <c r="C207" s="69" t="s">
        <v>1405</v>
      </c>
      <c r="D207" s="98" t="s">
        <v>1406</v>
      </c>
      <c r="E207" s="98" t="s">
        <v>1406</v>
      </c>
      <c r="F207" s="98" t="s">
        <v>1412</v>
      </c>
      <c r="G207" s="69" t="s">
        <v>679</v>
      </c>
      <c r="H207" s="76">
        <v>100</v>
      </c>
      <c r="I207" s="2">
        <v>710000000</v>
      </c>
      <c r="J207" s="2" t="s">
        <v>7</v>
      </c>
      <c r="K207" s="2" t="s">
        <v>387</v>
      </c>
      <c r="L207" s="2" t="s">
        <v>1408</v>
      </c>
      <c r="M207" s="2"/>
      <c r="N207" s="2" t="s">
        <v>709</v>
      </c>
      <c r="O207" s="2" t="s">
        <v>1391</v>
      </c>
      <c r="P207" s="69"/>
      <c r="Q207" s="69"/>
      <c r="R207" s="69"/>
      <c r="S207" s="118"/>
      <c r="T207" s="109">
        <f>U207/1.12</f>
        <v>1853209.9999999998</v>
      </c>
      <c r="U207" s="109">
        <v>2075595.2</v>
      </c>
      <c r="V207" s="279"/>
      <c r="W207" s="2">
        <v>2017</v>
      </c>
      <c r="X207" s="272" t="s">
        <v>2201</v>
      </c>
    </row>
    <row r="208" spans="1:24" s="111" customFormat="1" ht="51" x14ac:dyDescent="0.2">
      <c r="A208" s="1" t="s">
        <v>681</v>
      </c>
      <c r="B208" s="2" t="s">
        <v>1</v>
      </c>
      <c r="C208" s="2" t="s">
        <v>1413</v>
      </c>
      <c r="D208" s="42" t="s">
        <v>1414</v>
      </c>
      <c r="E208" s="42" t="s">
        <v>1414</v>
      </c>
      <c r="F208" s="42" t="s">
        <v>1415</v>
      </c>
      <c r="G208" s="2" t="s">
        <v>6</v>
      </c>
      <c r="H208" s="76">
        <v>100</v>
      </c>
      <c r="I208" s="2">
        <v>710000000</v>
      </c>
      <c r="J208" s="2" t="s">
        <v>7</v>
      </c>
      <c r="K208" s="2" t="s">
        <v>1416</v>
      </c>
      <c r="L208" s="2" t="s">
        <v>907</v>
      </c>
      <c r="M208" s="2"/>
      <c r="N208" s="2" t="s">
        <v>1417</v>
      </c>
      <c r="O208" s="2" t="s">
        <v>1391</v>
      </c>
      <c r="P208" s="2"/>
      <c r="Q208" s="2"/>
      <c r="R208" s="2"/>
      <c r="S208" s="92"/>
      <c r="T208" s="109">
        <v>193908</v>
      </c>
      <c r="U208" s="109">
        <f t="shared" si="12"/>
        <v>217176.96000000002</v>
      </c>
      <c r="V208" s="2"/>
      <c r="W208" s="2">
        <v>2017</v>
      </c>
      <c r="X208" s="127"/>
    </row>
    <row r="209" spans="1:24" s="111" customFormat="1" ht="127.5" x14ac:dyDescent="0.25">
      <c r="A209" s="90" t="s">
        <v>682</v>
      </c>
      <c r="B209" s="2" t="s">
        <v>1</v>
      </c>
      <c r="C209" s="69" t="s">
        <v>1418</v>
      </c>
      <c r="D209" s="98" t="s">
        <v>1419</v>
      </c>
      <c r="E209" s="98" t="s">
        <v>1420</v>
      </c>
      <c r="F209" s="98" t="s">
        <v>1421</v>
      </c>
      <c r="G209" s="69" t="s">
        <v>679</v>
      </c>
      <c r="H209" s="76">
        <v>70</v>
      </c>
      <c r="I209" s="2">
        <v>710000000</v>
      </c>
      <c r="J209" s="2" t="s">
        <v>7</v>
      </c>
      <c r="K209" s="112" t="s">
        <v>183</v>
      </c>
      <c r="L209" s="69" t="s">
        <v>1422</v>
      </c>
      <c r="M209" s="69"/>
      <c r="N209" s="69" t="s">
        <v>822</v>
      </c>
      <c r="O209" s="2" t="s">
        <v>1423</v>
      </c>
      <c r="P209" s="69"/>
      <c r="Q209" s="69"/>
      <c r="R209" s="69"/>
      <c r="S209" s="110"/>
      <c r="T209" s="56">
        <v>0</v>
      </c>
      <c r="U209" s="56">
        <v>0</v>
      </c>
      <c r="V209" s="69"/>
      <c r="W209" s="2">
        <v>2017</v>
      </c>
      <c r="X209" s="108" t="s">
        <v>2601</v>
      </c>
    </row>
    <row r="210" spans="1:24" s="111" customFormat="1" ht="127.5" x14ac:dyDescent="0.25">
      <c r="A210" s="90" t="s">
        <v>2628</v>
      </c>
      <c r="B210" s="2" t="s">
        <v>1</v>
      </c>
      <c r="C210" s="69" t="s">
        <v>1418</v>
      </c>
      <c r="D210" s="98" t="s">
        <v>1419</v>
      </c>
      <c r="E210" s="98" t="s">
        <v>1420</v>
      </c>
      <c r="F210" s="98" t="s">
        <v>1421</v>
      </c>
      <c r="G210" s="69" t="s">
        <v>679</v>
      </c>
      <c r="H210" s="76">
        <v>70</v>
      </c>
      <c r="I210" s="2">
        <v>710000000</v>
      </c>
      <c r="J210" s="2" t="s">
        <v>7</v>
      </c>
      <c r="K210" s="112" t="s">
        <v>387</v>
      </c>
      <c r="L210" s="69" t="s">
        <v>1422</v>
      </c>
      <c r="M210" s="69"/>
      <c r="N210" s="69" t="s">
        <v>1057</v>
      </c>
      <c r="O210" s="2" t="s">
        <v>1423</v>
      </c>
      <c r="P210" s="69"/>
      <c r="Q210" s="69"/>
      <c r="R210" s="69"/>
      <c r="S210" s="110"/>
      <c r="T210" s="110">
        <v>106013980</v>
      </c>
      <c r="U210" s="110">
        <v>107419765</v>
      </c>
      <c r="V210" s="69"/>
      <c r="W210" s="2">
        <v>2017</v>
      </c>
      <c r="X210" s="108" t="s">
        <v>2629</v>
      </c>
    </row>
    <row r="211" spans="1:24" s="111" customFormat="1" ht="127.5" x14ac:dyDescent="0.25">
      <c r="A211" s="1" t="s">
        <v>683</v>
      </c>
      <c r="B211" s="2" t="s">
        <v>1</v>
      </c>
      <c r="C211" s="69" t="s">
        <v>1418</v>
      </c>
      <c r="D211" s="98" t="s">
        <v>1419</v>
      </c>
      <c r="E211" s="98" t="s">
        <v>1420</v>
      </c>
      <c r="F211" s="98" t="s">
        <v>1425</v>
      </c>
      <c r="G211" s="69" t="s">
        <v>679</v>
      </c>
      <c r="H211" s="76">
        <v>70</v>
      </c>
      <c r="I211" s="2">
        <v>710000000</v>
      </c>
      <c r="J211" s="2" t="s">
        <v>7</v>
      </c>
      <c r="K211" s="112" t="s">
        <v>183</v>
      </c>
      <c r="L211" s="69" t="s">
        <v>1422</v>
      </c>
      <c r="M211" s="69"/>
      <c r="N211" s="69" t="s">
        <v>822</v>
      </c>
      <c r="O211" s="2" t="s">
        <v>1423</v>
      </c>
      <c r="P211" s="69"/>
      <c r="Q211" s="69"/>
      <c r="R211" s="69"/>
      <c r="S211" s="110"/>
      <c r="T211" s="56">
        <v>0</v>
      </c>
      <c r="U211" s="56">
        <v>0</v>
      </c>
      <c r="V211" s="69"/>
      <c r="W211" s="2">
        <v>2017</v>
      </c>
      <c r="X211" s="108" t="s">
        <v>2601</v>
      </c>
    </row>
    <row r="212" spans="1:24" s="111" customFormat="1" ht="127.5" x14ac:dyDescent="0.25">
      <c r="A212" s="1" t="s">
        <v>2630</v>
      </c>
      <c r="B212" s="2" t="s">
        <v>1</v>
      </c>
      <c r="C212" s="69" t="s">
        <v>1418</v>
      </c>
      <c r="D212" s="98" t="s">
        <v>1419</v>
      </c>
      <c r="E212" s="98" t="s">
        <v>1420</v>
      </c>
      <c r="F212" s="98" t="s">
        <v>1425</v>
      </c>
      <c r="G212" s="69" t="s">
        <v>679</v>
      </c>
      <c r="H212" s="76">
        <v>70</v>
      </c>
      <c r="I212" s="2">
        <v>710000000</v>
      </c>
      <c r="J212" s="2" t="s">
        <v>7</v>
      </c>
      <c r="K212" s="112" t="s">
        <v>387</v>
      </c>
      <c r="L212" s="69" t="s">
        <v>1422</v>
      </c>
      <c r="M212" s="69"/>
      <c r="N212" s="69" t="s">
        <v>1057</v>
      </c>
      <c r="O212" s="2" t="s">
        <v>1423</v>
      </c>
      <c r="P212" s="69"/>
      <c r="Q212" s="69"/>
      <c r="R212" s="69"/>
      <c r="S212" s="110"/>
      <c r="T212" s="109">
        <v>266769360</v>
      </c>
      <c r="U212" s="110">
        <v>274315868</v>
      </c>
      <c r="V212" s="69"/>
      <c r="W212" s="2">
        <v>2017</v>
      </c>
      <c r="X212" s="108" t="s">
        <v>2629</v>
      </c>
    </row>
    <row r="213" spans="1:24" s="111" customFormat="1" ht="127.5" x14ac:dyDescent="0.25">
      <c r="A213" s="90" t="s">
        <v>684</v>
      </c>
      <c r="B213" s="2" t="s">
        <v>1</v>
      </c>
      <c r="C213" s="69" t="s">
        <v>1418</v>
      </c>
      <c r="D213" s="98" t="s">
        <v>1419</v>
      </c>
      <c r="E213" s="98" t="s">
        <v>1420</v>
      </c>
      <c r="F213" s="98" t="s">
        <v>1426</v>
      </c>
      <c r="G213" s="69" t="s">
        <v>679</v>
      </c>
      <c r="H213" s="76">
        <v>70</v>
      </c>
      <c r="I213" s="2">
        <v>710000000</v>
      </c>
      <c r="J213" s="2" t="s">
        <v>7</v>
      </c>
      <c r="K213" s="112" t="s">
        <v>183</v>
      </c>
      <c r="L213" s="69" t="s">
        <v>1422</v>
      </c>
      <c r="M213" s="69"/>
      <c r="N213" s="69" t="s">
        <v>822</v>
      </c>
      <c r="O213" s="2" t="s">
        <v>1423</v>
      </c>
      <c r="P213" s="69"/>
      <c r="Q213" s="69"/>
      <c r="R213" s="69"/>
      <c r="S213" s="110"/>
      <c r="T213" s="56">
        <v>0</v>
      </c>
      <c r="U213" s="56">
        <v>0</v>
      </c>
      <c r="V213" s="69"/>
      <c r="W213" s="2">
        <v>2017</v>
      </c>
      <c r="X213" s="108" t="s">
        <v>2601</v>
      </c>
    </row>
    <row r="214" spans="1:24" s="111" customFormat="1" ht="127.5" x14ac:dyDescent="0.25">
      <c r="A214" s="90" t="s">
        <v>2631</v>
      </c>
      <c r="B214" s="2" t="s">
        <v>1</v>
      </c>
      <c r="C214" s="69" t="s">
        <v>1418</v>
      </c>
      <c r="D214" s="98" t="s">
        <v>1419</v>
      </c>
      <c r="E214" s="98" t="s">
        <v>1420</v>
      </c>
      <c r="F214" s="98" t="s">
        <v>1426</v>
      </c>
      <c r="G214" s="69" t="s">
        <v>679</v>
      </c>
      <c r="H214" s="76">
        <v>70</v>
      </c>
      <c r="I214" s="2">
        <v>710000000</v>
      </c>
      <c r="J214" s="2" t="s">
        <v>7</v>
      </c>
      <c r="K214" s="112" t="s">
        <v>387</v>
      </c>
      <c r="L214" s="69" t="s">
        <v>1422</v>
      </c>
      <c r="M214" s="69"/>
      <c r="N214" s="69" t="s">
        <v>1057</v>
      </c>
      <c r="O214" s="2" t="s">
        <v>1423</v>
      </c>
      <c r="P214" s="69"/>
      <c r="Q214" s="69"/>
      <c r="R214" s="69"/>
      <c r="S214" s="110"/>
      <c r="T214" s="109">
        <v>60696740</v>
      </c>
      <c r="U214" s="110">
        <v>62264696</v>
      </c>
      <c r="V214" s="69"/>
      <c r="W214" s="2">
        <v>2017</v>
      </c>
      <c r="X214" s="108" t="s">
        <v>2629</v>
      </c>
    </row>
    <row r="215" spans="1:24" s="111" customFormat="1" ht="76.5" x14ac:dyDescent="0.25">
      <c r="A215" s="1" t="s">
        <v>702</v>
      </c>
      <c r="B215" s="2" t="s">
        <v>1</v>
      </c>
      <c r="C215" s="69" t="s">
        <v>1418</v>
      </c>
      <c r="D215" s="98" t="s">
        <v>1419</v>
      </c>
      <c r="E215" s="98" t="s">
        <v>1420</v>
      </c>
      <c r="F215" s="98" t="s">
        <v>1427</v>
      </c>
      <c r="G215" s="69" t="s">
        <v>679</v>
      </c>
      <c r="H215" s="76">
        <v>70</v>
      </c>
      <c r="I215" s="2">
        <v>710000000</v>
      </c>
      <c r="J215" s="2" t="s">
        <v>7</v>
      </c>
      <c r="K215" s="112" t="s">
        <v>183</v>
      </c>
      <c r="L215" s="69" t="s">
        <v>1428</v>
      </c>
      <c r="M215" s="69"/>
      <c r="N215" s="69" t="s">
        <v>822</v>
      </c>
      <c r="O215" s="2" t="s">
        <v>1423</v>
      </c>
      <c r="P215" s="69"/>
      <c r="Q215" s="69"/>
      <c r="R215" s="109"/>
      <c r="S215" s="109"/>
      <c r="T215" s="56">
        <v>0</v>
      </c>
      <c r="U215" s="56">
        <v>0</v>
      </c>
      <c r="V215" s="69"/>
      <c r="W215" s="2">
        <v>2017</v>
      </c>
      <c r="X215" s="108" t="s">
        <v>2601</v>
      </c>
    </row>
    <row r="216" spans="1:24" s="111" customFormat="1" ht="76.5" x14ac:dyDescent="0.25">
      <c r="A216" s="1" t="s">
        <v>2632</v>
      </c>
      <c r="B216" s="2" t="s">
        <v>1</v>
      </c>
      <c r="C216" s="69" t="s">
        <v>1418</v>
      </c>
      <c r="D216" s="98" t="s">
        <v>1419</v>
      </c>
      <c r="E216" s="98" t="s">
        <v>1420</v>
      </c>
      <c r="F216" s="98" t="s">
        <v>1427</v>
      </c>
      <c r="G216" s="69" t="s">
        <v>679</v>
      </c>
      <c r="H216" s="76">
        <v>70</v>
      </c>
      <c r="I216" s="2">
        <v>710000000</v>
      </c>
      <c r="J216" s="2" t="s">
        <v>7</v>
      </c>
      <c r="K216" s="112" t="s">
        <v>387</v>
      </c>
      <c r="L216" s="69" t="s">
        <v>1428</v>
      </c>
      <c r="M216" s="69"/>
      <c r="N216" s="69" t="s">
        <v>1057</v>
      </c>
      <c r="O216" s="2" t="s">
        <v>1423</v>
      </c>
      <c r="P216" s="69"/>
      <c r="Q216" s="69"/>
      <c r="R216" s="109"/>
      <c r="S216" s="109"/>
      <c r="T216" s="109">
        <v>34228125</v>
      </c>
      <c r="U216" s="109">
        <v>37895485</v>
      </c>
      <c r="V216" s="69"/>
      <c r="W216" s="2">
        <v>2017</v>
      </c>
      <c r="X216" s="108" t="s">
        <v>2629</v>
      </c>
    </row>
    <row r="217" spans="1:24" s="111" customFormat="1" ht="89.25" x14ac:dyDescent="0.25">
      <c r="A217" s="90" t="s">
        <v>703</v>
      </c>
      <c r="B217" s="2" t="s">
        <v>1</v>
      </c>
      <c r="C217" s="69" t="s">
        <v>1418</v>
      </c>
      <c r="D217" s="98" t="s">
        <v>1419</v>
      </c>
      <c r="E217" s="98" t="s">
        <v>1420</v>
      </c>
      <c r="F217" s="98" t="s">
        <v>1429</v>
      </c>
      <c r="G217" s="69" t="s">
        <v>679</v>
      </c>
      <c r="H217" s="76">
        <v>70</v>
      </c>
      <c r="I217" s="2">
        <v>710000000</v>
      </c>
      <c r="J217" s="2" t="s">
        <v>7</v>
      </c>
      <c r="K217" s="112" t="s">
        <v>183</v>
      </c>
      <c r="L217" s="69" t="s">
        <v>1422</v>
      </c>
      <c r="M217" s="69"/>
      <c r="N217" s="69" t="s">
        <v>822</v>
      </c>
      <c r="O217" s="2" t="s">
        <v>1423</v>
      </c>
      <c r="P217" s="69"/>
      <c r="Q217" s="69"/>
      <c r="R217" s="109"/>
      <c r="S217" s="109"/>
      <c r="T217" s="56">
        <v>0</v>
      </c>
      <c r="U217" s="56">
        <v>0</v>
      </c>
      <c r="V217" s="69"/>
      <c r="W217" s="2">
        <v>2017</v>
      </c>
      <c r="X217" s="108" t="s">
        <v>2601</v>
      </c>
    </row>
    <row r="218" spans="1:24" s="111" customFormat="1" ht="89.25" x14ac:dyDescent="0.25">
      <c r="A218" s="90" t="s">
        <v>2633</v>
      </c>
      <c r="B218" s="2" t="s">
        <v>1</v>
      </c>
      <c r="C218" s="69" t="s">
        <v>1418</v>
      </c>
      <c r="D218" s="98" t="s">
        <v>1419</v>
      </c>
      <c r="E218" s="98" t="s">
        <v>1420</v>
      </c>
      <c r="F218" s="98" t="s">
        <v>1429</v>
      </c>
      <c r="G218" s="69" t="s">
        <v>679</v>
      </c>
      <c r="H218" s="76">
        <v>70</v>
      </c>
      <c r="I218" s="2">
        <v>710000000</v>
      </c>
      <c r="J218" s="2" t="s">
        <v>7</v>
      </c>
      <c r="K218" s="112" t="s">
        <v>387</v>
      </c>
      <c r="L218" s="69" t="s">
        <v>1422</v>
      </c>
      <c r="M218" s="69"/>
      <c r="N218" s="69" t="s">
        <v>1057</v>
      </c>
      <c r="O218" s="2" t="s">
        <v>1423</v>
      </c>
      <c r="P218" s="69"/>
      <c r="Q218" s="69"/>
      <c r="R218" s="109"/>
      <c r="S218" s="109"/>
      <c r="T218" s="109">
        <v>95582502</v>
      </c>
      <c r="U218" s="109">
        <v>107052402</v>
      </c>
      <c r="V218" s="69"/>
      <c r="W218" s="2">
        <v>2017</v>
      </c>
      <c r="X218" s="108" t="s">
        <v>2629</v>
      </c>
    </row>
    <row r="219" spans="1:24" s="111" customFormat="1" ht="51" x14ac:dyDescent="0.25">
      <c r="A219" s="1" t="s">
        <v>715</v>
      </c>
      <c r="B219" s="2" t="s">
        <v>1</v>
      </c>
      <c r="C219" s="69" t="s">
        <v>1430</v>
      </c>
      <c r="D219" s="98" t="s">
        <v>1431</v>
      </c>
      <c r="E219" s="98" t="s">
        <v>1431</v>
      </c>
      <c r="F219" s="98" t="s">
        <v>1431</v>
      </c>
      <c r="G219" s="69" t="s">
        <v>6</v>
      </c>
      <c r="H219" s="76">
        <v>100</v>
      </c>
      <c r="I219" s="2">
        <v>710000000</v>
      </c>
      <c r="J219" s="2" t="s">
        <v>7</v>
      </c>
      <c r="K219" s="2" t="s">
        <v>1432</v>
      </c>
      <c r="L219" s="69" t="s">
        <v>1433</v>
      </c>
      <c r="M219" s="69"/>
      <c r="N219" s="2" t="s">
        <v>9</v>
      </c>
      <c r="O219" s="2" t="s">
        <v>1391</v>
      </c>
      <c r="P219" s="69"/>
      <c r="Q219" s="69"/>
      <c r="R219" s="69"/>
      <c r="S219" s="69"/>
      <c r="T219" s="110">
        <v>840000</v>
      </c>
      <c r="U219" s="110">
        <v>840000</v>
      </c>
      <c r="V219" s="69"/>
      <c r="W219" s="69">
        <v>2017</v>
      </c>
      <c r="X219" s="108" t="s">
        <v>1424</v>
      </c>
    </row>
    <row r="220" spans="1:24" s="111" customFormat="1" ht="51" x14ac:dyDescent="0.25">
      <c r="A220" s="90" t="s">
        <v>716</v>
      </c>
      <c r="B220" s="2" t="s">
        <v>1</v>
      </c>
      <c r="C220" s="69" t="s">
        <v>1430</v>
      </c>
      <c r="D220" s="98" t="s">
        <v>1431</v>
      </c>
      <c r="E220" s="98" t="s">
        <v>1431</v>
      </c>
      <c r="F220" s="98" t="s">
        <v>1431</v>
      </c>
      <c r="G220" s="69" t="s">
        <v>6</v>
      </c>
      <c r="H220" s="76">
        <v>100</v>
      </c>
      <c r="I220" s="2">
        <v>710000000</v>
      </c>
      <c r="J220" s="2" t="s">
        <v>7</v>
      </c>
      <c r="K220" s="2" t="s">
        <v>361</v>
      </c>
      <c r="L220" s="69" t="s">
        <v>1434</v>
      </c>
      <c r="M220" s="69"/>
      <c r="N220" s="2" t="s">
        <v>9</v>
      </c>
      <c r="O220" s="2" t="s">
        <v>1391</v>
      </c>
      <c r="P220" s="69"/>
      <c r="Q220" s="69"/>
      <c r="R220" s="69"/>
      <c r="S220" s="69"/>
      <c r="T220" s="109">
        <v>600000</v>
      </c>
      <c r="U220" s="110">
        <v>600000</v>
      </c>
      <c r="V220" s="69"/>
      <c r="W220" s="69">
        <v>2017</v>
      </c>
      <c r="X220" s="108" t="s">
        <v>1435</v>
      </c>
    </row>
    <row r="221" spans="1:24" s="111" customFormat="1" ht="76.5" x14ac:dyDescent="0.25">
      <c r="A221" s="1" t="s">
        <v>717</v>
      </c>
      <c r="B221" s="2" t="s">
        <v>1</v>
      </c>
      <c r="C221" s="75" t="s">
        <v>1436</v>
      </c>
      <c r="D221" s="121" t="s">
        <v>1437</v>
      </c>
      <c r="E221" s="121" t="s">
        <v>1437</v>
      </c>
      <c r="F221" s="98" t="s">
        <v>1438</v>
      </c>
      <c r="G221" s="69" t="s">
        <v>6</v>
      </c>
      <c r="H221" s="76">
        <v>100</v>
      </c>
      <c r="I221" s="2">
        <v>710000000</v>
      </c>
      <c r="J221" s="2" t="s">
        <v>7</v>
      </c>
      <c r="K221" s="2" t="s">
        <v>361</v>
      </c>
      <c r="L221" s="69" t="s">
        <v>1439</v>
      </c>
      <c r="M221" s="69"/>
      <c r="N221" s="2" t="s">
        <v>9</v>
      </c>
      <c r="O221" s="2" t="s">
        <v>1440</v>
      </c>
      <c r="P221" s="69"/>
      <c r="Q221" s="69"/>
      <c r="R221" s="69"/>
      <c r="S221" s="69"/>
      <c r="T221" s="109">
        <v>27397749</v>
      </c>
      <c r="U221" s="109">
        <v>27397749</v>
      </c>
      <c r="V221" s="69"/>
      <c r="W221" s="69">
        <v>2017</v>
      </c>
      <c r="X221" s="108" t="s">
        <v>1435</v>
      </c>
    </row>
    <row r="222" spans="1:24" s="111" customFormat="1" ht="114.75" x14ac:dyDescent="0.25">
      <c r="A222" s="90" t="s">
        <v>718</v>
      </c>
      <c r="B222" s="2" t="s">
        <v>1</v>
      </c>
      <c r="C222" s="75" t="s">
        <v>1441</v>
      </c>
      <c r="D222" s="121" t="s">
        <v>1442</v>
      </c>
      <c r="E222" s="121" t="s">
        <v>1442</v>
      </c>
      <c r="F222" s="98" t="s">
        <v>1443</v>
      </c>
      <c r="G222" s="69" t="s">
        <v>6</v>
      </c>
      <c r="H222" s="76">
        <v>100</v>
      </c>
      <c r="I222" s="2">
        <v>710000000</v>
      </c>
      <c r="J222" s="2" t="s">
        <v>7</v>
      </c>
      <c r="K222" s="2" t="s">
        <v>361</v>
      </c>
      <c r="L222" s="69" t="s">
        <v>1444</v>
      </c>
      <c r="M222" s="69"/>
      <c r="N222" s="2" t="s">
        <v>9</v>
      </c>
      <c r="O222" s="2" t="s">
        <v>1029</v>
      </c>
      <c r="P222" s="69"/>
      <c r="Q222" s="69"/>
      <c r="R222" s="69"/>
      <c r="S222" s="69"/>
      <c r="T222" s="109">
        <v>15144960</v>
      </c>
      <c r="U222" s="109">
        <v>15144960</v>
      </c>
      <c r="V222" s="69"/>
      <c r="W222" s="69">
        <v>2017</v>
      </c>
      <c r="X222" s="108" t="s">
        <v>1435</v>
      </c>
    </row>
    <row r="223" spans="1:24" s="111" customFormat="1" ht="63.75" x14ac:dyDescent="0.25">
      <c r="A223" s="1" t="s">
        <v>719</v>
      </c>
      <c r="B223" s="2" t="s">
        <v>1</v>
      </c>
      <c r="C223" s="110" t="s">
        <v>1445</v>
      </c>
      <c r="D223" s="122" t="s">
        <v>1446</v>
      </c>
      <c r="E223" s="122" t="s">
        <v>1446</v>
      </c>
      <c r="F223" s="122" t="s">
        <v>1447</v>
      </c>
      <c r="G223" s="110" t="s">
        <v>679</v>
      </c>
      <c r="H223" s="76">
        <v>0</v>
      </c>
      <c r="I223" s="2">
        <v>710000000</v>
      </c>
      <c r="J223" s="2" t="s">
        <v>7</v>
      </c>
      <c r="K223" s="110" t="s">
        <v>349</v>
      </c>
      <c r="L223" s="110" t="s">
        <v>1448</v>
      </c>
      <c r="M223" s="110"/>
      <c r="N223" s="110" t="s">
        <v>1449</v>
      </c>
      <c r="O223" s="2" t="s">
        <v>1423</v>
      </c>
      <c r="P223" s="110"/>
      <c r="Q223" s="110"/>
      <c r="R223" s="110"/>
      <c r="S223" s="110"/>
      <c r="T223" s="68">
        <v>0</v>
      </c>
      <c r="U223" s="68">
        <v>0</v>
      </c>
      <c r="V223" s="110"/>
      <c r="W223" s="69">
        <v>2017</v>
      </c>
      <c r="X223" s="188" t="s">
        <v>2634</v>
      </c>
    </row>
    <row r="224" spans="1:24" s="111" customFormat="1" ht="51" x14ac:dyDescent="0.25">
      <c r="A224" s="90" t="s">
        <v>720</v>
      </c>
      <c r="B224" s="2" t="s">
        <v>1</v>
      </c>
      <c r="C224" s="110" t="s">
        <v>1445</v>
      </c>
      <c r="D224" s="122" t="s">
        <v>1446</v>
      </c>
      <c r="E224" s="122" t="s">
        <v>1446</v>
      </c>
      <c r="F224" s="122" t="s">
        <v>1450</v>
      </c>
      <c r="G224" s="110" t="s">
        <v>679</v>
      </c>
      <c r="H224" s="76">
        <v>0</v>
      </c>
      <c r="I224" s="2">
        <v>710000000</v>
      </c>
      <c r="J224" s="2" t="s">
        <v>7</v>
      </c>
      <c r="K224" s="110" t="s">
        <v>349</v>
      </c>
      <c r="L224" s="110" t="s">
        <v>1451</v>
      </c>
      <c r="M224" s="110"/>
      <c r="N224" s="110" t="s">
        <v>1449</v>
      </c>
      <c r="O224" s="2" t="s">
        <v>1423</v>
      </c>
      <c r="P224" s="110"/>
      <c r="Q224" s="110"/>
      <c r="R224" s="110"/>
      <c r="S224" s="110"/>
      <c r="T224" s="56">
        <v>0</v>
      </c>
      <c r="U224" s="56">
        <v>0</v>
      </c>
      <c r="V224" s="110"/>
      <c r="W224" s="69">
        <v>2017</v>
      </c>
      <c r="X224" s="188" t="s">
        <v>2599</v>
      </c>
    </row>
    <row r="225" spans="1:24" s="111" customFormat="1" ht="51" x14ac:dyDescent="0.25">
      <c r="A225" s="90" t="s">
        <v>2016</v>
      </c>
      <c r="B225" s="2" t="s">
        <v>1</v>
      </c>
      <c r="C225" s="110" t="s">
        <v>1445</v>
      </c>
      <c r="D225" s="122" t="s">
        <v>1446</v>
      </c>
      <c r="E225" s="122" t="s">
        <v>1446</v>
      </c>
      <c r="F225" s="122" t="s">
        <v>1450</v>
      </c>
      <c r="G225" s="110" t="s">
        <v>6</v>
      </c>
      <c r="H225" s="76">
        <v>0</v>
      </c>
      <c r="I225" s="2">
        <v>710000000</v>
      </c>
      <c r="J225" s="2" t="s">
        <v>7</v>
      </c>
      <c r="K225" s="110" t="s">
        <v>183</v>
      </c>
      <c r="L225" s="110" t="s">
        <v>1451</v>
      </c>
      <c r="M225" s="110"/>
      <c r="N225" s="110" t="s">
        <v>1232</v>
      </c>
      <c r="O225" s="2" t="s">
        <v>1423</v>
      </c>
      <c r="P225" s="110"/>
      <c r="Q225" s="110"/>
      <c r="R225" s="110"/>
      <c r="S225" s="110"/>
      <c r="T225" s="109">
        <v>535749120</v>
      </c>
      <c r="U225" s="110">
        <f>T225</f>
        <v>535749120</v>
      </c>
      <c r="V225" s="110"/>
      <c r="W225" s="69">
        <v>2017</v>
      </c>
      <c r="X225" s="188" t="s">
        <v>2017</v>
      </c>
    </row>
    <row r="226" spans="1:24" s="111" customFormat="1" ht="51" x14ac:dyDescent="0.25">
      <c r="A226" s="1" t="s">
        <v>721</v>
      </c>
      <c r="B226" s="2" t="s">
        <v>1</v>
      </c>
      <c r="C226" s="110" t="s">
        <v>1445</v>
      </c>
      <c r="D226" s="122" t="s">
        <v>1446</v>
      </c>
      <c r="E226" s="122" t="s">
        <v>1446</v>
      </c>
      <c r="F226" s="122" t="s">
        <v>1452</v>
      </c>
      <c r="G226" s="110" t="s">
        <v>679</v>
      </c>
      <c r="H226" s="76">
        <v>0</v>
      </c>
      <c r="I226" s="2">
        <v>710000000</v>
      </c>
      <c r="J226" s="2" t="s">
        <v>7</v>
      </c>
      <c r="K226" s="110" t="s">
        <v>361</v>
      </c>
      <c r="L226" s="110" t="s">
        <v>1453</v>
      </c>
      <c r="M226" s="110"/>
      <c r="N226" s="2" t="s">
        <v>1232</v>
      </c>
      <c r="O226" s="2" t="s">
        <v>1423</v>
      </c>
      <c r="P226" s="110"/>
      <c r="Q226" s="110"/>
      <c r="R226" s="110"/>
      <c r="S226" s="110"/>
      <c r="T226" s="56">
        <v>0</v>
      </c>
      <c r="U226" s="56">
        <v>0</v>
      </c>
      <c r="V226" s="110"/>
      <c r="W226" s="69">
        <v>2017</v>
      </c>
      <c r="X226" s="188" t="s">
        <v>2601</v>
      </c>
    </row>
    <row r="227" spans="1:24" s="111" customFormat="1" ht="51" x14ac:dyDescent="0.25">
      <c r="A227" s="1" t="s">
        <v>2635</v>
      </c>
      <c r="B227" s="2" t="s">
        <v>1</v>
      </c>
      <c r="C227" s="110" t="s">
        <v>1445</v>
      </c>
      <c r="D227" s="122" t="s">
        <v>1446</v>
      </c>
      <c r="E227" s="122" t="s">
        <v>1446</v>
      </c>
      <c r="F227" s="122" t="s">
        <v>1452</v>
      </c>
      <c r="G227" s="110" t="s">
        <v>679</v>
      </c>
      <c r="H227" s="76">
        <v>0</v>
      </c>
      <c r="I227" s="2">
        <v>710000000</v>
      </c>
      <c r="J227" s="2" t="s">
        <v>7</v>
      </c>
      <c r="K227" s="110" t="s">
        <v>370</v>
      </c>
      <c r="L227" s="110" t="s">
        <v>1453</v>
      </c>
      <c r="M227" s="110"/>
      <c r="N227" s="2" t="s">
        <v>2636</v>
      </c>
      <c r="O227" s="2" t="s">
        <v>1423</v>
      </c>
      <c r="P227" s="110"/>
      <c r="Q227" s="110"/>
      <c r="R227" s="110"/>
      <c r="S227" s="110"/>
      <c r="T227" s="109">
        <v>901073853</v>
      </c>
      <c r="U227" s="110">
        <v>901073853</v>
      </c>
      <c r="V227" s="110"/>
      <c r="W227" s="69">
        <v>2017</v>
      </c>
      <c r="X227" s="188" t="s">
        <v>2637</v>
      </c>
    </row>
    <row r="228" spans="1:24" s="111" customFormat="1" ht="140.25" x14ac:dyDescent="0.25">
      <c r="A228" s="90" t="s">
        <v>722</v>
      </c>
      <c r="B228" s="2" t="s">
        <v>1</v>
      </c>
      <c r="C228" s="69" t="s">
        <v>1454</v>
      </c>
      <c r="D228" s="122" t="s">
        <v>1455</v>
      </c>
      <c r="E228" s="122" t="s">
        <v>1456</v>
      </c>
      <c r="F228" s="122" t="s">
        <v>1457</v>
      </c>
      <c r="G228" s="110" t="s">
        <v>6</v>
      </c>
      <c r="H228" s="76">
        <v>0</v>
      </c>
      <c r="I228" s="2">
        <v>710000000</v>
      </c>
      <c r="J228" s="2" t="s">
        <v>7</v>
      </c>
      <c r="K228" s="110" t="s">
        <v>361</v>
      </c>
      <c r="L228" s="110" t="s">
        <v>1458</v>
      </c>
      <c r="M228" s="110"/>
      <c r="N228" s="2" t="s">
        <v>9</v>
      </c>
      <c r="O228" s="2" t="s">
        <v>1391</v>
      </c>
      <c r="P228" s="110"/>
      <c r="Q228" s="110"/>
      <c r="R228" s="110"/>
      <c r="S228" s="110"/>
      <c r="T228" s="109">
        <v>203190</v>
      </c>
      <c r="U228" s="110">
        <v>203190</v>
      </c>
      <c r="V228" s="110"/>
      <c r="W228" s="115">
        <v>2017</v>
      </c>
      <c r="X228" s="188" t="s">
        <v>1435</v>
      </c>
    </row>
    <row r="229" spans="1:24" s="111" customFormat="1" ht="89.25" x14ac:dyDescent="0.25">
      <c r="A229" s="1" t="s">
        <v>723</v>
      </c>
      <c r="B229" s="2" t="s">
        <v>1</v>
      </c>
      <c r="C229" s="69" t="s">
        <v>1418</v>
      </c>
      <c r="D229" s="98" t="s">
        <v>1419</v>
      </c>
      <c r="E229" s="98" t="s">
        <v>1420</v>
      </c>
      <c r="F229" s="122" t="s">
        <v>1459</v>
      </c>
      <c r="G229" s="69" t="s">
        <v>679</v>
      </c>
      <c r="H229" s="76">
        <v>80</v>
      </c>
      <c r="I229" s="2">
        <v>710000000</v>
      </c>
      <c r="J229" s="2" t="s">
        <v>7</v>
      </c>
      <c r="K229" s="110" t="s">
        <v>361</v>
      </c>
      <c r="L229" s="110" t="s">
        <v>1460</v>
      </c>
      <c r="M229" s="110"/>
      <c r="N229" s="2" t="s">
        <v>1232</v>
      </c>
      <c r="O229" s="2" t="s">
        <v>1423</v>
      </c>
      <c r="P229" s="110"/>
      <c r="Q229" s="110"/>
      <c r="R229" s="110"/>
      <c r="S229" s="110"/>
      <c r="T229" s="56">
        <v>0</v>
      </c>
      <c r="U229" s="56">
        <v>0</v>
      </c>
      <c r="V229" s="110"/>
      <c r="W229" s="115">
        <v>2017</v>
      </c>
      <c r="X229" s="108" t="s">
        <v>2599</v>
      </c>
    </row>
    <row r="230" spans="1:24" s="111" customFormat="1" ht="89.25" x14ac:dyDescent="0.25">
      <c r="A230" s="1" t="s">
        <v>2018</v>
      </c>
      <c r="B230" s="2" t="s">
        <v>1</v>
      </c>
      <c r="C230" s="69" t="s">
        <v>1418</v>
      </c>
      <c r="D230" s="98" t="s">
        <v>1419</v>
      </c>
      <c r="E230" s="98" t="s">
        <v>1420</v>
      </c>
      <c r="F230" s="122" t="s">
        <v>1459</v>
      </c>
      <c r="G230" s="69" t="s">
        <v>679</v>
      </c>
      <c r="H230" s="76">
        <v>80</v>
      </c>
      <c r="I230" s="2">
        <v>710000000</v>
      </c>
      <c r="J230" s="2" t="s">
        <v>7</v>
      </c>
      <c r="K230" s="110" t="s">
        <v>356</v>
      </c>
      <c r="L230" s="110" t="s">
        <v>1460</v>
      </c>
      <c r="M230" s="110"/>
      <c r="N230" s="2" t="s">
        <v>1409</v>
      </c>
      <c r="O230" s="2" t="s">
        <v>1423</v>
      </c>
      <c r="P230" s="110"/>
      <c r="Q230" s="110"/>
      <c r="R230" s="110"/>
      <c r="S230" s="110"/>
      <c r="T230" s="56">
        <v>0</v>
      </c>
      <c r="U230" s="56">
        <v>0</v>
      </c>
      <c r="V230" s="110"/>
      <c r="W230" s="115">
        <v>2017</v>
      </c>
      <c r="X230" s="108" t="s">
        <v>2772</v>
      </c>
    </row>
    <row r="231" spans="1:24" ht="89.25" x14ac:dyDescent="0.25">
      <c r="A231" s="1" t="s">
        <v>2782</v>
      </c>
      <c r="B231" s="2" t="s">
        <v>1</v>
      </c>
      <c r="C231" s="69" t="s">
        <v>1418</v>
      </c>
      <c r="D231" s="98" t="s">
        <v>1419</v>
      </c>
      <c r="E231" s="98" t="s">
        <v>1420</v>
      </c>
      <c r="F231" s="122" t="s">
        <v>1459</v>
      </c>
      <c r="G231" s="69" t="s">
        <v>679</v>
      </c>
      <c r="H231" s="76">
        <v>80</v>
      </c>
      <c r="I231" s="2">
        <v>710000000</v>
      </c>
      <c r="J231" s="2" t="s">
        <v>7</v>
      </c>
      <c r="K231" s="110" t="s">
        <v>387</v>
      </c>
      <c r="L231" s="110" t="s">
        <v>1460</v>
      </c>
      <c r="M231" s="110"/>
      <c r="N231" s="2" t="s">
        <v>1372</v>
      </c>
      <c r="O231" s="2" t="s">
        <v>1423</v>
      </c>
      <c r="P231" s="110"/>
      <c r="Q231" s="110"/>
      <c r="R231" s="110"/>
      <c r="S231" s="110"/>
      <c r="T231" s="110">
        <v>19950000</v>
      </c>
      <c r="U231" s="110">
        <v>19950000</v>
      </c>
      <c r="V231" s="110"/>
      <c r="W231" s="115">
        <v>2017</v>
      </c>
      <c r="X231" s="188" t="s">
        <v>2783</v>
      </c>
    </row>
    <row r="232" spans="1:24" s="111" customFormat="1" ht="89.25" x14ac:dyDescent="0.25">
      <c r="A232" s="90" t="s">
        <v>724</v>
      </c>
      <c r="B232" s="2" t="s">
        <v>1</v>
      </c>
      <c r="C232" s="69" t="s">
        <v>1418</v>
      </c>
      <c r="D232" s="98" t="s">
        <v>1419</v>
      </c>
      <c r="E232" s="98" t="s">
        <v>1420</v>
      </c>
      <c r="F232" s="122" t="s">
        <v>1461</v>
      </c>
      <c r="G232" s="69" t="s">
        <v>679</v>
      </c>
      <c r="H232" s="76">
        <v>80</v>
      </c>
      <c r="I232" s="2">
        <v>710000000</v>
      </c>
      <c r="J232" s="2" t="s">
        <v>7</v>
      </c>
      <c r="K232" s="110" t="s">
        <v>361</v>
      </c>
      <c r="L232" s="110" t="s">
        <v>1462</v>
      </c>
      <c r="M232" s="110"/>
      <c r="N232" s="2" t="s">
        <v>1232</v>
      </c>
      <c r="O232" s="2" t="s">
        <v>1423</v>
      </c>
      <c r="P232" s="110"/>
      <c r="Q232" s="110"/>
      <c r="R232" s="110"/>
      <c r="S232" s="110"/>
      <c r="T232" s="56">
        <v>0</v>
      </c>
      <c r="U232" s="56">
        <v>0</v>
      </c>
      <c r="V232" s="110"/>
      <c r="W232" s="115">
        <v>2017</v>
      </c>
      <c r="X232" s="108" t="s">
        <v>2599</v>
      </c>
    </row>
    <row r="233" spans="1:24" s="111" customFormat="1" ht="89.25" x14ac:dyDescent="0.25">
      <c r="A233" s="90" t="s">
        <v>2019</v>
      </c>
      <c r="B233" s="2" t="s">
        <v>1</v>
      </c>
      <c r="C233" s="69" t="s">
        <v>1418</v>
      </c>
      <c r="D233" s="98" t="s">
        <v>1419</v>
      </c>
      <c r="E233" s="98" t="s">
        <v>1420</v>
      </c>
      <c r="F233" s="122" t="s">
        <v>1461</v>
      </c>
      <c r="G233" s="69" t="s">
        <v>679</v>
      </c>
      <c r="H233" s="76">
        <v>80</v>
      </c>
      <c r="I233" s="2">
        <v>710000000</v>
      </c>
      <c r="J233" s="2" t="s">
        <v>7</v>
      </c>
      <c r="K233" s="110" t="s">
        <v>356</v>
      </c>
      <c r="L233" s="110" t="s">
        <v>1462</v>
      </c>
      <c r="M233" s="110"/>
      <c r="N233" s="2" t="s">
        <v>1409</v>
      </c>
      <c r="O233" s="2" t="s">
        <v>1423</v>
      </c>
      <c r="P233" s="110"/>
      <c r="Q233" s="110"/>
      <c r="R233" s="110"/>
      <c r="S233" s="110"/>
      <c r="T233" s="56">
        <v>0</v>
      </c>
      <c r="U233" s="56">
        <v>0</v>
      </c>
      <c r="V233" s="110"/>
      <c r="W233" s="115">
        <v>2017</v>
      </c>
      <c r="X233" s="108" t="s">
        <v>2772</v>
      </c>
    </row>
    <row r="234" spans="1:24" ht="89.25" x14ac:dyDescent="0.25">
      <c r="A234" s="90" t="s">
        <v>2784</v>
      </c>
      <c r="B234" s="2" t="s">
        <v>1</v>
      </c>
      <c r="C234" s="69" t="s">
        <v>1418</v>
      </c>
      <c r="D234" s="98" t="s">
        <v>1419</v>
      </c>
      <c r="E234" s="98" t="s">
        <v>1420</v>
      </c>
      <c r="F234" s="122" t="s">
        <v>1461</v>
      </c>
      <c r="G234" s="69" t="s">
        <v>679</v>
      </c>
      <c r="H234" s="76">
        <v>80</v>
      </c>
      <c r="I234" s="2">
        <v>710000000</v>
      </c>
      <c r="J234" s="2" t="s">
        <v>7</v>
      </c>
      <c r="K234" s="110" t="s">
        <v>387</v>
      </c>
      <c r="L234" s="110" t="s">
        <v>1462</v>
      </c>
      <c r="M234" s="110"/>
      <c r="N234" s="2" t="s">
        <v>1372</v>
      </c>
      <c r="O234" s="2" t="s">
        <v>1423</v>
      </c>
      <c r="P234" s="110"/>
      <c r="Q234" s="110"/>
      <c r="R234" s="110"/>
      <c r="S234" s="110"/>
      <c r="T234" s="109">
        <v>11600000</v>
      </c>
      <c r="U234" s="110">
        <v>11600000</v>
      </c>
      <c r="V234" s="110"/>
      <c r="W234" s="115">
        <v>2017</v>
      </c>
      <c r="X234" s="188" t="s">
        <v>2783</v>
      </c>
    </row>
    <row r="235" spans="1:24" s="111" customFormat="1" ht="127.5" x14ac:dyDescent="0.25">
      <c r="A235" s="1" t="s">
        <v>725</v>
      </c>
      <c r="B235" s="2" t="s">
        <v>1</v>
      </c>
      <c r="C235" s="69" t="s">
        <v>1418</v>
      </c>
      <c r="D235" s="98" t="s">
        <v>1419</v>
      </c>
      <c r="E235" s="98" t="s">
        <v>1420</v>
      </c>
      <c r="F235" s="257" t="s">
        <v>1463</v>
      </c>
      <c r="G235" s="69" t="s">
        <v>679</v>
      </c>
      <c r="H235" s="76">
        <v>80</v>
      </c>
      <c r="I235" s="2">
        <v>710000000</v>
      </c>
      <c r="J235" s="2" t="s">
        <v>7</v>
      </c>
      <c r="K235" s="110" t="s">
        <v>361</v>
      </c>
      <c r="L235" s="110" t="s">
        <v>1464</v>
      </c>
      <c r="M235" s="110"/>
      <c r="N235" s="2" t="s">
        <v>1232</v>
      </c>
      <c r="O235" s="2" t="s">
        <v>1423</v>
      </c>
      <c r="P235" s="110"/>
      <c r="Q235" s="110"/>
      <c r="R235" s="110"/>
      <c r="S235" s="110"/>
      <c r="T235" s="56">
        <v>0</v>
      </c>
      <c r="U235" s="56">
        <v>0</v>
      </c>
      <c r="V235" s="110"/>
      <c r="W235" s="115">
        <v>2017</v>
      </c>
      <c r="X235" s="108" t="s">
        <v>2599</v>
      </c>
    </row>
    <row r="236" spans="1:24" s="111" customFormat="1" ht="127.5" x14ac:dyDescent="0.25">
      <c r="A236" s="1" t="s">
        <v>2020</v>
      </c>
      <c r="B236" s="2" t="s">
        <v>1</v>
      </c>
      <c r="C236" s="69" t="s">
        <v>1418</v>
      </c>
      <c r="D236" s="98" t="s">
        <v>1419</v>
      </c>
      <c r="E236" s="98" t="s">
        <v>1420</v>
      </c>
      <c r="F236" s="257" t="s">
        <v>1463</v>
      </c>
      <c r="G236" s="69" t="s">
        <v>679</v>
      </c>
      <c r="H236" s="76">
        <v>80</v>
      </c>
      <c r="I236" s="2">
        <v>710000000</v>
      </c>
      <c r="J236" s="2" t="s">
        <v>7</v>
      </c>
      <c r="K236" s="110" t="s">
        <v>356</v>
      </c>
      <c r="L236" s="110" t="s">
        <v>1464</v>
      </c>
      <c r="M236" s="110"/>
      <c r="N236" s="2" t="s">
        <v>1409</v>
      </c>
      <c r="O236" s="2" t="s">
        <v>1423</v>
      </c>
      <c r="P236" s="110"/>
      <c r="Q236" s="110"/>
      <c r="R236" s="110"/>
      <c r="S236" s="110"/>
      <c r="T236" s="56">
        <v>0</v>
      </c>
      <c r="U236" s="56">
        <v>0</v>
      </c>
      <c r="V236" s="110"/>
      <c r="W236" s="115">
        <v>2017</v>
      </c>
      <c r="X236" s="108" t="s">
        <v>2772</v>
      </c>
    </row>
    <row r="237" spans="1:24" ht="127.5" x14ac:dyDescent="0.25">
      <c r="A237" s="1" t="s">
        <v>2785</v>
      </c>
      <c r="B237" s="2" t="s">
        <v>1</v>
      </c>
      <c r="C237" s="69" t="s">
        <v>1418</v>
      </c>
      <c r="D237" s="98" t="s">
        <v>1419</v>
      </c>
      <c r="E237" s="98" t="s">
        <v>1420</v>
      </c>
      <c r="F237" s="257" t="s">
        <v>1463</v>
      </c>
      <c r="G237" s="69" t="s">
        <v>679</v>
      </c>
      <c r="H237" s="76">
        <v>80</v>
      </c>
      <c r="I237" s="2">
        <v>710000000</v>
      </c>
      <c r="J237" s="2" t="s">
        <v>7</v>
      </c>
      <c r="K237" s="110" t="s">
        <v>387</v>
      </c>
      <c r="L237" s="110" t="s">
        <v>1464</v>
      </c>
      <c r="M237" s="110"/>
      <c r="N237" s="2" t="s">
        <v>1372</v>
      </c>
      <c r="O237" s="2" t="s">
        <v>1423</v>
      </c>
      <c r="P237" s="110"/>
      <c r="Q237" s="110"/>
      <c r="R237" s="110"/>
      <c r="S237" s="110"/>
      <c r="T237" s="110">
        <v>8250000</v>
      </c>
      <c r="U237" s="110">
        <v>8250000</v>
      </c>
      <c r="V237" s="110"/>
      <c r="W237" s="115">
        <v>2017</v>
      </c>
      <c r="X237" s="188" t="s">
        <v>2783</v>
      </c>
    </row>
    <row r="238" spans="1:24" s="21" customFormat="1" ht="76.5" x14ac:dyDescent="0.2">
      <c r="A238" s="90" t="s">
        <v>726</v>
      </c>
      <c r="B238" s="2" t="s">
        <v>1</v>
      </c>
      <c r="C238" s="110" t="s">
        <v>1465</v>
      </c>
      <c r="D238" s="98" t="s">
        <v>1466</v>
      </c>
      <c r="E238" s="98" t="s">
        <v>1466</v>
      </c>
      <c r="F238" s="98" t="s">
        <v>1467</v>
      </c>
      <c r="G238" s="69" t="s">
        <v>679</v>
      </c>
      <c r="H238" s="76">
        <v>100</v>
      </c>
      <c r="I238" s="2">
        <v>710000000</v>
      </c>
      <c r="J238" s="2" t="s">
        <v>7</v>
      </c>
      <c r="K238" s="2" t="s">
        <v>183</v>
      </c>
      <c r="L238" s="110" t="s">
        <v>1468</v>
      </c>
      <c r="M238" s="110"/>
      <c r="N238" s="69" t="s">
        <v>822</v>
      </c>
      <c r="O238" s="2" t="s">
        <v>1469</v>
      </c>
      <c r="P238" s="110"/>
      <c r="Q238" s="110"/>
      <c r="R238" s="116"/>
      <c r="S238" s="117"/>
      <c r="T238" s="116">
        <v>7771989</v>
      </c>
      <c r="U238" s="116">
        <f t="shared" ref="U238:U246" si="16">T238*1.12</f>
        <v>8704627.6800000016</v>
      </c>
      <c r="V238" s="2"/>
      <c r="W238" s="2">
        <v>2017</v>
      </c>
      <c r="X238" s="108"/>
    </row>
    <row r="239" spans="1:24" s="21" customFormat="1" ht="76.5" x14ac:dyDescent="0.2">
      <c r="A239" s="1" t="s">
        <v>727</v>
      </c>
      <c r="B239" s="2" t="s">
        <v>1</v>
      </c>
      <c r="C239" s="110" t="s">
        <v>1465</v>
      </c>
      <c r="D239" s="98" t="s">
        <v>1466</v>
      </c>
      <c r="E239" s="98" t="s">
        <v>1466</v>
      </c>
      <c r="F239" s="98" t="s">
        <v>1470</v>
      </c>
      <c r="G239" s="69" t="s">
        <v>679</v>
      </c>
      <c r="H239" s="76">
        <v>100</v>
      </c>
      <c r="I239" s="2">
        <v>710000000</v>
      </c>
      <c r="J239" s="2" t="s">
        <v>7</v>
      </c>
      <c r="K239" s="2" t="s">
        <v>183</v>
      </c>
      <c r="L239" s="110" t="s">
        <v>1468</v>
      </c>
      <c r="M239" s="110"/>
      <c r="N239" s="69" t="s">
        <v>822</v>
      </c>
      <c r="O239" s="2" t="s">
        <v>1469</v>
      </c>
      <c r="P239" s="110"/>
      <c r="Q239" s="110"/>
      <c r="R239" s="116"/>
      <c r="S239" s="117"/>
      <c r="T239" s="116">
        <v>0</v>
      </c>
      <c r="U239" s="116">
        <v>0</v>
      </c>
      <c r="V239" s="2"/>
      <c r="W239" s="2">
        <v>2017</v>
      </c>
      <c r="X239" s="108" t="s">
        <v>2599</v>
      </c>
    </row>
    <row r="240" spans="1:24" s="21" customFormat="1" ht="76.5" x14ac:dyDescent="0.2">
      <c r="A240" s="1" t="s">
        <v>2021</v>
      </c>
      <c r="B240" s="2" t="s">
        <v>1</v>
      </c>
      <c r="C240" s="110" t="s">
        <v>1465</v>
      </c>
      <c r="D240" s="98" t="s">
        <v>1466</v>
      </c>
      <c r="E240" s="98" t="s">
        <v>1466</v>
      </c>
      <c r="F240" s="98" t="s">
        <v>1470</v>
      </c>
      <c r="G240" s="69" t="s">
        <v>679</v>
      </c>
      <c r="H240" s="76">
        <v>100</v>
      </c>
      <c r="I240" s="2">
        <v>710000000</v>
      </c>
      <c r="J240" s="2" t="s">
        <v>7</v>
      </c>
      <c r="K240" s="2" t="s">
        <v>387</v>
      </c>
      <c r="L240" s="110" t="s">
        <v>1468</v>
      </c>
      <c r="M240" s="110"/>
      <c r="N240" s="2" t="s">
        <v>1270</v>
      </c>
      <c r="O240" s="2" t="s">
        <v>1469</v>
      </c>
      <c r="P240" s="110"/>
      <c r="Q240" s="110"/>
      <c r="R240" s="116"/>
      <c r="S240" s="117"/>
      <c r="T240" s="116">
        <f>U240/1.12</f>
        <v>37793531.460000001</v>
      </c>
      <c r="U240" s="116">
        <v>42328755.235200003</v>
      </c>
      <c r="V240" s="2"/>
      <c r="W240" s="2">
        <v>2017</v>
      </c>
      <c r="X240" s="108" t="s">
        <v>2022</v>
      </c>
    </row>
    <row r="241" spans="1:151" s="21" customFormat="1" ht="76.5" x14ac:dyDescent="0.2">
      <c r="A241" s="90" t="s">
        <v>728</v>
      </c>
      <c r="B241" s="2" t="s">
        <v>1</v>
      </c>
      <c r="C241" s="110" t="s">
        <v>1465</v>
      </c>
      <c r="D241" s="98" t="s">
        <v>1466</v>
      </c>
      <c r="E241" s="98" t="s">
        <v>1466</v>
      </c>
      <c r="F241" s="98" t="s">
        <v>1471</v>
      </c>
      <c r="G241" s="69" t="s">
        <v>679</v>
      </c>
      <c r="H241" s="76">
        <v>100</v>
      </c>
      <c r="I241" s="2">
        <v>710000000</v>
      </c>
      <c r="J241" s="2" t="s">
        <v>7</v>
      </c>
      <c r="K241" s="2" t="s">
        <v>183</v>
      </c>
      <c r="L241" s="110" t="s">
        <v>1468</v>
      </c>
      <c r="M241" s="110"/>
      <c r="N241" s="69" t="s">
        <v>822</v>
      </c>
      <c r="O241" s="2" t="s">
        <v>1469</v>
      </c>
      <c r="P241" s="110"/>
      <c r="Q241" s="110"/>
      <c r="R241" s="116"/>
      <c r="S241" s="117"/>
      <c r="T241" s="116">
        <v>6263881</v>
      </c>
      <c r="U241" s="116">
        <f t="shared" si="16"/>
        <v>7015546.7200000007</v>
      </c>
      <c r="V241" s="2"/>
      <c r="W241" s="2">
        <v>2017</v>
      </c>
      <c r="X241" s="108"/>
    </row>
    <row r="242" spans="1:151" s="21" customFormat="1" ht="76.5" x14ac:dyDescent="0.2">
      <c r="A242" s="1" t="s">
        <v>729</v>
      </c>
      <c r="B242" s="2" t="s">
        <v>1</v>
      </c>
      <c r="C242" s="110" t="s">
        <v>1465</v>
      </c>
      <c r="D242" s="98" t="s">
        <v>1466</v>
      </c>
      <c r="E242" s="98" t="s">
        <v>1466</v>
      </c>
      <c r="F242" s="98" t="s">
        <v>1472</v>
      </c>
      <c r="G242" s="69" t="s">
        <v>679</v>
      </c>
      <c r="H242" s="76">
        <v>100</v>
      </c>
      <c r="I242" s="2">
        <v>710000000</v>
      </c>
      <c r="J242" s="2" t="s">
        <v>7</v>
      </c>
      <c r="K242" s="2" t="s">
        <v>183</v>
      </c>
      <c r="L242" s="110" t="s">
        <v>1468</v>
      </c>
      <c r="M242" s="110"/>
      <c r="N242" s="69" t="s">
        <v>822</v>
      </c>
      <c r="O242" s="2" t="s">
        <v>1469</v>
      </c>
      <c r="P242" s="110"/>
      <c r="Q242" s="110"/>
      <c r="R242" s="116"/>
      <c r="S242" s="118"/>
      <c r="T242" s="116">
        <v>7662063</v>
      </c>
      <c r="U242" s="116">
        <f t="shared" si="16"/>
        <v>8581510.5600000005</v>
      </c>
      <c r="V242" s="2"/>
      <c r="W242" s="2">
        <v>2017</v>
      </c>
      <c r="X242" s="108"/>
    </row>
    <row r="243" spans="1:151" s="21" customFormat="1" ht="76.5" x14ac:dyDescent="0.2">
      <c r="A243" s="90" t="s">
        <v>763</v>
      </c>
      <c r="B243" s="2" t="s">
        <v>1</v>
      </c>
      <c r="C243" s="110" t="s">
        <v>1465</v>
      </c>
      <c r="D243" s="98" t="s">
        <v>1466</v>
      </c>
      <c r="E243" s="98" t="s">
        <v>1466</v>
      </c>
      <c r="F243" s="98" t="s">
        <v>1473</v>
      </c>
      <c r="G243" s="69" t="s">
        <v>679</v>
      </c>
      <c r="H243" s="76">
        <v>100</v>
      </c>
      <c r="I243" s="2">
        <v>710000000</v>
      </c>
      <c r="J243" s="2" t="s">
        <v>7</v>
      </c>
      <c r="K243" s="2" t="s">
        <v>1474</v>
      </c>
      <c r="L243" s="110" t="s">
        <v>1475</v>
      </c>
      <c r="M243" s="110"/>
      <c r="N243" s="2" t="s">
        <v>1409</v>
      </c>
      <c r="O243" s="2" t="s">
        <v>1469</v>
      </c>
      <c r="P243" s="110"/>
      <c r="Q243" s="110"/>
      <c r="R243" s="116"/>
      <c r="S243" s="114"/>
      <c r="T243" s="116">
        <v>15116354</v>
      </c>
      <c r="U243" s="116">
        <f t="shared" si="16"/>
        <v>16930316.48</v>
      </c>
      <c r="V243" s="110"/>
      <c r="W243" s="115">
        <v>2017</v>
      </c>
      <c r="X243" s="189"/>
    </row>
    <row r="244" spans="1:151" s="119" customFormat="1" ht="76.5" x14ac:dyDescent="0.2">
      <c r="A244" s="1" t="s">
        <v>764</v>
      </c>
      <c r="B244" s="2" t="s">
        <v>1</v>
      </c>
      <c r="C244" s="110" t="s">
        <v>1465</v>
      </c>
      <c r="D244" s="98" t="s">
        <v>1466</v>
      </c>
      <c r="E244" s="98" t="s">
        <v>1466</v>
      </c>
      <c r="F244" s="98" t="s">
        <v>1476</v>
      </c>
      <c r="G244" s="69" t="s">
        <v>679</v>
      </c>
      <c r="H244" s="76">
        <v>100</v>
      </c>
      <c r="I244" s="2">
        <v>710000000</v>
      </c>
      <c r="J244" s="2" t="s">
        <v>7</v>
      </c>
      <c r="K244" s="2" t="s">
        <v>1474</v>
      </c>
      <c r="L244" s="110" t="s">
        <v>1477</v>
      </c>
      <c r="M244" s="110"/>
      <c r="N244" s="2" t="s">
        <v>1409</v>
      </c>
      <c r="O244" s="2" t="s">
        <v>1469</v>
      </c>
      <c r="P244" s="110"/>
      <c r="Q244" s="110"/>
      <c r="R244" s="116"/>
      <c r="S244" s="114"/>
      <c r="T244" s="116">
        <v>66468578</v>
      </c>
      <c r="U244" s="116">
        <f t="shared" si="16"/>
        <v>74444807.360000014</v>
      </c>
      <c r="V244" s="110"/>
      <c r="W244" s="115">
        <v>2017</v>
      </c>
      <c r="X244" s="189"/>
    </row>
    <row r="245" spans="1:151" s="119" customFormat="1" ht="76.5" x14ac:dyDescent="0.2">
      <c r="A245" s="90" t="s">
        <v>765</v>
      </c>
      <c r="B245" s="2" t="s">
        <v>1</v>
      </c>
      <c r="C245" s="110" t="s">
        <v>1465</v>
      </c>
      <c r="D245" s="98" t="s">
        <v>1466</v>
      </c>
      <c r="E245" s="98" t="s">
        <v>1466</v>
      </c>
      <c r="F245" s="98" t="s">
        <v>1478</v>
      </c>
      <c r="G245" s="69" t="s">
        <v>679</v>
      </c>
      <c r="H245" s="76">
        <v>100</v>
      </c>
      <c r="I245" s="2">
        <v>710000000</v>
      </c>
      <c r="J245" s="2" t="s">
        <v>7</v>
      </c>
      <c r="K245" s="2" t="s">
        <v>183</v>
      </c>
      <c r="L245" s="110" t="s">
        <v>1475</v>
      </c>
      <c r="M245" s="110"/>
      <c r="N245" s="69" t="s">
        <v>822</v>
      </c>
      <c r="O245" s="2" t="s">
        <v>1469</v>
      </c>
      <c r="P245" s="110"/>
      <c r="Q245" s="110"/>
      <c r="R245" s="116"/>
      <c r="S245" s="114"/>
      <c r="T245" s="116">
        <v>28035307</v>
      </c>
      <c r="U245" s="116">
        <f t="shared" si="16"/>
        <v>31399543.840000004</v>
      </c>
      <c r="V245" s="110"/>
      <c r="W245" s="115">
        <v>2017</v>
      </c>
      <c r="X245" s="189"/>
    </row>
    <row r="246" spans="1:151" s="119" customFormat="1" ht="76.5" x14ac:dyDescent="0.25">
      <c r="A246" s="1" t="s">
        <v>766</v>
      </c>
      <c r="B246" s="2" t="s">
        <v>1</v>
      </c>
      <c r="C246" s="110" t="s">
        <v>1465</v>
      </c>
      <c r="D246" s="98" t="s">
        <v>1466</v>
      </c>
      <c r="E246" s="98" t="s">
        <v>1466</v>
      </c>
      <c r="F246" s="98" t="s">
        <v>1479</v>
      </c>
      <c r="G246" s="69" t="s">
        <v>679</v>
      </c>
      <c r="H246" s="76">
        <v>100</v>
      </c>
      <c r="I246" s="2">
        <v>710000000</v>
      </c>
      <c r="J246" s="2" t="s">
        <v>7</v>
      </c>
      <c r="K246" s="2" t="s">
        <v>1474</v>
      </c>
      <c r="L246" s="110" t="s">
        <v>1475</v>
      </c>
      <c r="M246" s="110"/>
      <c r="N246" s="2" t="s">
        <v>1409</v>
      </c>
      <c r="O246" s="2" t="s">
        <v>1469</v>
      </c>
      <c r="P246" s="110"/>
      <c r="Q246" s="110"/>
      <c r="R246" s="116"/>
      <c r="S246" s="123"/>
      <c r="T246" s="116">
        <v>14898098</v>
      </c>
      <c r="U246" s="116">
        <f t="shared" si="16"/>
        <v>16685869.760000002</v>
      </c>
      <c r="V246" s="110"/>
      <c r="W246" s="115">
        <v>2017</v>
      </c>
      <c r="X246" s="189"/>
    </row>
    <row r="247" spans="1:151" s="49" customFormat="1" ht="38.25" x14ac:dyDescent="0.25">
      <c r="A247" s="90" t="s">
        <v>773</v>
      </c>
      <c r="B247" s="2" t="s">
        <v>1</v>
      </c>
      <c r="C247" s="110" t="s">
        <v>1480</v>
      </c>
      <c r="D247" s="98" t="s">
        <v>1481</v>
      </c>
      <c r="E247" s="98" t="s">
        <v>1481</v>
      </c>
      <c r="F247" s="98" t="s">
        <v>1482</v>
      </c>
      <c r="G247" s="69" t="s">
        <v>679</v>
      </c>
      <c r="H247" s="76">
        <v>100</v>
      </c>
      <c r="I247" s="2">
        <v>710000000</v>
      </c>
      <c r="J247" s="2" t="s">
        <v>7</v>
      </c>
      <c r="K247" s="2" t="s">
        <v>356</v>
      </c>
      <c r="L247" s="110" t="s">
        <v>1483</v>
      </c>
      <c r="M247" s="110"/>
      <c r="N247" s="2" t="s">
        <v>1409</v>
      </c>
      <c r="O247" s="2" t="s">
        <v>1469</v>
      </c>
      <c r="P247" s="110"/>
      <c r="Q247" s="110"/>
      <c r="R247" s="116"/>
      <c r="S247" s="118"/>
      <c r="T247" s="116">
        <v>0</v>
      </c>
      <c r="U247" s="116">
        <f>T247*1.12</f>
        <v>0</v>
      </c>
      <c r="V247" s="110"/>
      <c r="W247" s="115">
        <v>2017</v>
      </c>
      <c r="X247" s="188" t="s">
        <v>2142</v>
      </c>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c r="BE247" s="39"/>
      <c r="BF247" s="39"/>
      <c r="BG247" s="39"/>
      <c r="BH247" s="39"/>
      <c r="BI247" s="39"/>
      <c r="BJ247" s="39"/>
      <c r="BK247" s="39"/>
      <c r="BL247" s="39"/>
      <c r="BM247" s="39"/>
      <c r="BN247" s="39"/>
      <c r="BO247" s="39"/>
      <c r="BP247" s="39"/>
      <c r="BQ247" s="39"/>
      <c r="BR247" s="39"/>
      <c r="BS247" s="39"/>
      <c r="BT247" s="39"/>
      <c r="BU247" s="39"/>
      <c r="BV247" s="39"/>
      <c r="BW247" s="39"/>
      <c r="BX247" s="39"/>
      <c r="BY247" s="39"/>
      <c r="BZ247" s="39"/>
      <c r="CA247" s="39"/>
      <c r="CB247" s="39"/>
      <c r="CC247" s="39"/>
      <c r="CD247" s="39"/>
      <c r="CE247" s="39"/>
      <c r="CF247" s="39"/>
      <c r="CG247" s="39"/>
      <c r="CH247" s="39"/>
      <c r="CI247" s="39"/>
      <c r="CJ247" s="39"/>
      <c r="CK247" s="39"/>
      <c r="CL247" s="39"/>
      <c r="CM247" s="39"/>
      <c r="CN247" s="39"/>
      <c r="CO247" s="39"/>
      <c r="CP247" s="39"/>
      <c r="CQ247" s="39"/>
      <c r="CR247" s="39"/>
      <c r="CS247" s="39"/>
      <c r="CT247" s="39"/>
      <c r="CU247" s="39"/>
      <c r="CV247" s="39"/>
      <c r="CW247" s="39"/>
      <c r="CX247" s="39"/>
      <c r="CY247" s="39"/>
      <c r="CZ247" s="39"/>
      <c r="DA247" s="39"/>
      <c r="DB247" s="39"/>
      <c r="DC247" s="39"/>
      <c r="DD247" s="39"/>
      <c r="DE247" s="39"/>
      <c r="DF247" s="39"/>
      <c r="DG247" s="39"/>
      <c r="DH247" s="39"/>
      <c r="DI247" s="39"/>
      <c r="DJ247" s="39"/>
      <c r="DK247" s="39"/>
      <c r="DL247" s="39"/>
      <c r="DM247" s="39"/>
      <c r="DN247" s="39"/>
      <c r="DO247" s="39"/>
      <c r="DP247" s="39"/>
      <c r="DQ247" s="39"/>
      <c r="DR247" s="39"/>
      <c r="DS247" s="39"/>
      <c r="DT247" s="39"/>
      <c r="DU247" s="39"/>
      <c r="DV247" s="39"/>
      <c r="DW247" s="39"/>
      <c r="DX247" s="39"/>
      <c r="DY247" s="39"/>
      <c r="DZ247" s="39"/>
    </row>
    <row r="248" spans="1:151" s="49" customFormat="1" ht="93" customHeight="1" x14ac:dyDescent="0.25">
      <c r="A248" s="90" t="s">
        <v>2205</v>
      </c>
      <c r="B248" s="2" t="s">
        <v>1</v>
      </c>
      <c r="C248" s="110" t="s">
        <v>1480</v>
      </c>
      <c r="D248" s="98" t="s">
        <v>1481</v>
      </c>
      <c r="E248" s="98" t="s">
        <v>1481</v>
      </c>
      <c r="F248" s="98" t="s">
        <v>1482</v>
      </c>
      <c r="G248" s="69" t="s">
        <v>679</v>
      </c>
      <c r="H248" s="76">
        <v>100</v>
      </c>
      <c r="I248" s="2">
        <v>710000000</v>
      </c>
      <c r="J248" s="2" t="s">
        <v>7</v>
      </c>
      <c r="K248" s="2" t="s">
        <v>387</v>
      </c>
      <c r="L248" s="110" t="s">
        <v>1483</v>
      </c>
      <c r="M248" s="110"/>
      <c r="N248" s="2" t="s">
        <v>709</v>
      </c>
      <c r="O248" s="2" t="s">
        <v>1391</v>
      </c>
      <c r="P248" s="110"/>
      <c r="Q248" s="110"/>
      <c r="R248" s="116"/>
      <c r="S248" s="118"/>
      <c r="T248" s="116">
        <f>U248/1.12</f>
        <v>1870736.9999999998</v>
      </c>
      <c r="U248" s="116">
        <v>2095225.44</v>
      </c>
      <c r="V248" s="110"/>
      <c r="W248" s="115">
        <v>2017</v>
      </c>
      <c r="X248" s="272" t="s">
        <v>2206</v>
      </c>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c r="BH248" s="39"/>
      <c r="BI248" s="39"/>
      <c r="BJ248" s="39"/>
      <c r="BK248" s="39"/>
      <c r="BL248" s="39"/>
      <c r="BM248" s="39"/>
      <c r="BN248" s="39"/>
      <c r="BO248" s="39"/>
      <c r="BP248" s="39"/>
      <c r="BQ248" s="39"/>
      <c r="BR248" s="39"/>
      <c r="BS248" s="39"/>
      <c r="BT248" s="39"/>
      <c r="BU248" s="39"/>
      <c r="BV248" s="39"/>
      <c r="BW248" s="39"/>
      <c r="BX248" s="39"/>
      <c r="BY248" s="39"/>
      <c r="BZ248" s="39"/>
      <c r="CA248" s="39"/>
      <c r="CB248" s="39"/>
      <c r="CC248" s="39"/>
      <c r="CD248" s="39"/>
      <c r="CE248" s="39"/>
      <c r="CF248" s="39"/>
      <c r="CG248" s="39"/>
      <c r="CH248" s="39"/>
      <c r="CI248" s="39"/>
      <c r="CJ248" s="39"/>
      <c r="CK248" s="39"/>
      <c r="CL248" s="39"/>
      <c r="CM248" s="39"/>
      <c r="CN248" s="39"/>
      <c r="CO248" s="39"/>
      <c r="CP248" s="39"/>
      <c r="CQ248" s="39"/>
      <c r="CR248" s="39"/>
      <c r="CS248" s="39"/>
      <c r="CT248" s="39"/>
      <c r="CU248" s="39"/>
      <c r="CV248" s="39"/>
      <c r="CW248" s="39"/>
      <c r="CX248" s="39"/>
      <c r="CY248" s="39"/>
      <c r="CZ248" s="39"/>
      <c r="DA248" s="39"/>
      <c r="DB248" s="39"/>
      <c r="DC248" s="39"/>
      <c r="DD248" s="39"/>
      <c r="DE248" s="39"/>
      <c r="DF248" s="39"/>
      <c r="DG248" s="39"/>
      <c r="DH248" s="39"/>
      <c r="DI248" s="39"/>
      <c r="DJ248" s="39"/>
      <c r="DK248" s="39"/>
      <c r="DL248" s="39"/>
      <c r="DM248" s="39"/>
      <c r="DN248" s="39"/>
      <c r="DO248" s="39"/>
      <c r="DP248" s="39"/>
      <c r="DQ248" s="39"/>
      <c r="DR248" s="39"/>
      <c r="DS248" s="39"/>
      <c r="DT248" s="39"/>
      <c r="DU248" s="39"/>
      <c r="DV248" s="39"/>
      <c r="DW248" s="39"/>
      <c r="DX248" s="39"/>
      <c r="DY248" s="39"/>
      <c r="DZ248" s="39"/>
      <c r="EA248" s="39"/>
      <c r="EB248" s="39"/>
      <c r="EC248" s="39"/>
      <c r="ED248" s="39"/>
      <c r="EE248" s="39"/>
      <c r="EF248" s="39"/>
      <c r="EG248" s="39"/>
      <c r="EH248" s="39"/>
      <c r="EI248" s="39"/>
      <c r="EJ248" s="39"/>
      <c r="EK248" s="39"/>
      <c r="EL248" s="39"/>
      <c r="EM248" s="39"/>
      <c r="EN248" s="39"/>
      <c r="EO248" s="39"/>
      <c r="EP248" s="39"/>
      <c r="EQ248" s="39"/>
      <c r="ER248" s="39"/>
      <c r="ES248" s="39"/>
      <c r="ET248" s="39"/>
      <c r="EU248" s="39"/>
    </row>
    <row r="249" spans="1:151" s="119" customFormat="1" ht="38.25" x14ac:dyDescent="0.2">
      <c r="A249" s="1" t="s">
        <v>774</v>
      </c>
      <c r="B249" s="2" t="s">
        <v>1</v>
      </c>
      <c r="C249" s="110" t="s">
        <v>1480</v>
      </c>
      <c r="D249" s="98" t="s">
        <v>1481</v>
      </c>
      <c r="E249" s="98" t="s">
        <v>1481</v>
      </c>
      <c r="F249" s="98" t="s">
        <v>1484</v>
      </c>
      <c r="G249" s="69" t="s">
        <v>679</v>
      </c>
      <c r="H249" s="76">
        <v>100</v>
      </c>
      <c r="I249" s="2">
        <v>710000000</v>
      </c>
      <c r="J249" s="2" t="s">
        <v>7</v>
      </c>
      <c r="K249" s="2" t="s">
        <v>356</v>
      </c>
      <c r="L249" s="110" t="s">
        <v>1483</v>
      </c>
      <c r="M249" s="110"/>
      <c r="N249" s="2" t="s">
        <v>1409</v>
      </c>
      <c r="O249" s="2" t="s">
        <v>1469</v>
      </c>
      <c r="P249" s="110"/>
      <c r="Q249" s="110"/>
      <c r="R249" s="116"/>
      <c r="S249" s="118"/>
      <c r="T249" s="116">
        <v>0</v>
      </c>
      <c r="U249" s="116">
        <f>T249*1.12</f>
        <v>0</v>
      </c>
      <c r="V249" s="110"/>
      <c r="W249" s="115">
        <v>2017</v>
      </c>
      <c r="X249" s="188" t="s">
        <v>2142</v>
      </c>
    </row>
    <row r="250" spans="1:151" s="119" customFormat="1" ht="93" customHeight="1" x14ac:dyDescent="0.2">
      <c r="A250" s="1" t="s">
        <v>2207</v>
      </c>
      <c r="B250" s="2" t="s">
        <v>1</v>
      </c>
      <c r="C250" s="110" t="s">
        <v>1480</v>
      </c>
      <c r="D250" s="98" t="s">
        <v>1481</v>
      </c>
      <c r="E250" s="98" t="s">
        <v>1481</v>
      </c>
      <c r="F250" s="98" t="s">
        <v>1484</v>
      </c>
      <c r="G250" s="69" t="s">
        <v>679</v>
      </c>
      <c r="H250" s="76">
        <v>100</v>
      </c>
      <c r="I250" s="2">
        <v>710000000</v>
      </c>
      <c r="J250" s="2" t="s">
        <v>7</v>
      </c>
      <c r="K250" s="2" t="s">
        <v>387</v>
      </c>
      <c r="L250" s="110" t="s">
        <v>1483</v>
      </c>
      <c r="M250" s="110"/>
      <c r="N250" s="2" t="s">
        <v>709</v>
      </c>
      <c r="O250" s="2" t="s">
        <v>1391</v>
      </c>
      <c r="P250" s="110"/>
      <c r="Q250" s="110"/>
      <c r="R250" s="116"/>
      <c r="S250" s="118"/>
      <c r="T250" s="116">
        <f>U250/1.12</f>
        <v>9036220.9999999981</v>
      </c>
      <c r="U250" s="116">
        <v>10120567.52</v>
      </c>
      <c r="V250" s="110"/>
      <c r="W250" s="115">
        <v>2017</v>
      </c>
      <c r="X250" s="272" t="s">
        <v>2206</v>
      </c>
    </row>
    <row r="251" spans="1:151" s="119" customFormat="1" ht="38.25" x14ac:dyDescent="0.2">
      <c r="A251" s="90" t="s">
        <v>779</v>
      </c>
      <c r="B251" s="2" t="s">
        <v>1</v>
      </c>
      <c r="C251" s="110" t="s">
        <v>1480</v>
      </c>
      <c r="D251" s="98" t="s">
        <v>1481</v>
      </c>
      <c r="E251" s="98" t="s">
        <v>1481</v>
      </c>
      <c r="F251" s="98" t="s">
        <v>1485</v>
      </c>
      <c r="G251" s="69" t="s">
        <v>679</v>
      </c>
      <c r="H251" s="76">
        <v>100</v>
      </c>
      <c r="I251" s="2">
        <v>710000000</v>
      </c>
      <c r="J251" s="2" t="s">
        <v>7</v>
      </c>
      <c r="K251" s="2" t="s">
        <v>356</v>
      </c>
      <c r="L251" s="110" t="s">
        <v>1483</v>
      </c>
      <c r="M251" s="110"/>
      <c r="N251" s="2" t="s">
        <v>1409</v>
      </c>
      <c r="O251" s="2" t="s">
        <v>1469</v>
      </c>
      <c r="P251" s="110"/>
      <c r="Q251" s="110"/>
      <c r="R251" s="116"/>
      <c r="S251" s="118"/>
      <c r="T251" s="116">
        <v>0</v>
      </c>
      <c r="U251" s="116">
        <v>0</v>
      </c>
      <c r="V251" s="110"/>
      <c r="W251" s="115">
        <v>2017</v>
      </c>
      <c r="X251" s="188" t="s">
        <v>2142</v>
      </c>
    </row>
    <row r="252" spans="1:151" s="119" customFormat="1" ht="93" customHeight="1" x14ac:dyDescent="0.2">
      <c r="A252" s="90" t="s">
        <v>2208</v>
      </c>
      <c r="B252" s="2" t="s">
        <v>1</v>
      </c>
      <c r="C252" s="110" t="s">
        <v>1480</v>
      </c>
      <c r="D252" s="98" t="s">
        <v>1481</v>
      </c>
      <c r="E252" s="98" t="s">
        <v>1481</v>
      </c>
      <c r="F252" s="98" t="s">
        <v>1485</v>
      </c>
      <c r="G252" s="69" t="s">
        <v>679</v>
      </c>
      <c r="H252" s="76">
        <v>100</v>
      </c>
      <c r="I252" s="2">
        <v>710000000</v>
      </c>
      <c r="J252" s="2" t="s">
        <v>7</v>
      </c>
      <c r="K252" s="2" t="s">
        <v>387</v>
      </c>
      <c r="L252" s="110" t="s">
        <v>1483</v>
      </c>
      <c r="M252" s="110"/>
      <c r="N252" s="2" t="s">
        <v>709</v>
      </c>
      <c r="O252" s="2" t="s">
        <v>1391</v>
      </c>
      <c r="P252" s="110"/>
      <c r="Q252" s="110"/>
      <c r="R252" s="116"/>
      <c r="S252" s="118"/>
      <c r="T252" s="116">
        <f>U252/1.12</f>
        <v>3715606</v>
      </c>
      <c r="U252" s="116">
        <v>4161478.72</v>
      </c>
      <c r="V252" s="110"/>
      <c r="W252" s="115">
        <v>2017</v>
      </c>
      <c r="X252" s="272" t="s">
        <v>2206</v>
      </c>
    </row>
    <row r="253" spans="1:151" s="119" customFormat="1" ht="38.25" x14ac:dyDescent="0.2">
      <c r="A253" s="1" t="s">
        <v>788</v>
      </c>
      <c r="B253" s="2" t="s">
        <v>1</v>
      </c>
      <c r="C253" s="110" t="s">
        <v>1480</v>
      </c>
      <c r="D253" s="98" t="s">
        <v>1481</v>
      </c>
      <c r="E253" s="98" t="s">
        <v>1481</v>
      </c>
      <c r="F253" s="98" t="s">
        <v>1486</v>
      </c>
      <c r="G253" s="69" t="s">
        <v>679</v>
      </c>
      <c r="H253" s="76">
        <v>100</v>
      </c>
      <c r="I253" s="2">
        <v>710000000</v>
      </c>
      <c r="J253" s="2" t="s">
        <v>7</v>
      </c>
      <c r="K253" s="2" t="s">
        <v>356</v>
      </c>
      <c r="L253" s="110" t="s">
        <v>1483</v>
      </c>
      <c r="M253" s="110"/>
      <c r="N253" s="2" t="s">
        <v>1409</v>
      </c>
      <c r="O253" s="2" t="s">
        <v>1469</v>
      </c>
      <c r="P253" s="110"/>
      <c r="Q253" s="110"/>
      <c r="R253" s="116"/>
      <c r="S253" s="118"/>
      <c r="T253" s="116">
        <v>0</v>
      </c>
      <c r="U253" s="116">
        <f>T253*1.12</f>
        <v>0</v>
      </c>
      <c r="V253" s="110"/>
      <c r="W253" s="115">
        <v>2017</v>
      </c>
      <c r="X253" s="188" t="s">
        <v>2142</v>
      </c>
    </row>
    <row r="254" spans="1:151" ht="93" customHeight="1" x14ac:dyDescent="0.25">
      <c r="A254" s="1" t="s">
        <v>2209</v>
      </c>
      <c r="B254" s="2" t="s">
        <v>1</v>
      </c>
      <c r="C254" s="110" t="s">
        <v>1480</v>
      </c>
      <c r="D254" s="98" t="s">
        <v>1481</v>
      </c>
      <c r="E254" s="98" t="s">
        <v>1481</v>
      </c>
      <c r="F254" s="98" t="s">
        <v>1486</v>
      </c>
      <c r="G254" s="69" t="s">
        <v>679</v>
      </c>
      <c r="H254" s="76">
        <v>100</v>
      </c>
      <c r="I254" s="2">
        <v>710000000</v>
      </c>
      <c r="J254" s="2" t="s">
        <v>7</v>
      </c>
      <c r="K254" s="2" t="s">
        <v>387</v>
      </c>
      <c r="L254" s="110" t="s">
        <v>1483</v>
      </c>
      <c r="M254" s="110"/>
      <c r="N254" s="2" t="s">
        <v>709</v>
      </c>
      <c r="O254" s="2" t="s">
        <v>1391</v>
      </c>
      <c r="P254" s="110"/>
      <c r="Q254" s="110"/>
      <c r="R254" s="116"/>
      <c r="S254" s="118"/>
      <c r="T254" s="116">
        <f>U254/1.12</f>
        <v>1811482.9999999998</v>
      </c>
      <c r="U254" s="116">
        <v>2028860.96</v>
      </c>
      <c r="V254" s="110"/>
      <c r="W254" s="115">
        <v>2017</v>
      </c>
      <c r="X254" s="272" t="s">
        <v>2206</v>
      </c>
    </row>
    <row r="255" spans="1:151" s="280" customFormat="1" ht="63.75" x14ac:dyDescent="0.25">
      <c r="A255" s="90" t="s">
        <v>789</v>
      </c>
      <c r="B255" s="277" t="s">
        <v>1</v>
      </c>
      <c r="C255" s="69" t="s">
        <v>1487</v>
      </c>
      <c r="D255" s="98" t="s">
        <v>1488</v>
      </c>
      <c r="E255" s="98" t="s">
        <v>1488</v>
      </c>
      <c r="F255" s="98" t="s">
        <v>1489</v>
      </c>
      <c r="G255" s="69" t="s">
        <v>6</v>
      </c>
      <c r="H255" s="76">
        <v>100</v>
      </c>
      <c r="I255" s="2">
        <v>710000000</v>
      </c>
      <c r="J255" s="2" t="s">
        <v>7</v>
      </c>
      <c r="K255" s="67" t="s">
        <v>361</v>
      </c>
      <c r="L255" s="2" t="s">
        <v>1490</v>
      </c>
      <c r="M255" s="69"/>
      <c r="N255" s="2" t="s">
        <v>9</v>
      </c>
      <c r="O255" s="2" t="s">
        <v>1029</v>
      </c>
      <c r="P255" s="69"/>
      <c r="Q255" s="69"/>
      <c r="R255" s="69"/>
      <c r="S255" s="69"/>
      <c r="T255" s="116">
        <v>0</v>
      </c>
      <c r="U255" s="116">
        <v>0</v>
      </c>
      <c r="V255" s="69"/>
      <c r="W255" s="2">
        <v>2017</v>
      </c>
      <c r="X255" s="188" t="s">
        <v>2142</v>
      </c>
    </row>
    <row r="256" spans="1:151" ht="93" customHeight="1" x14ac:dyDescent="0.25">
      <c r="A256" s="90" t="s">
        <v>2210</v>
      </c>
      <c r="B256" s="277" t="s">
        <v>1</v>
      </c>
      <c r="C256" s="69" t="s">
        <v>1487</v>
      </c>
      <c r="D256" s="98" t="s">
        <v>1488</v>
      </c>
      <c r="E256" s="98" t="s">
        <v>1488</v>
      </c>
      <c r="F256" s="98" t="s">
        <v>1489</v>
      </c>
      <c r="G256" s="69" t="s">
        <v>6</v>
      </c>
      <c r="H256" s="76">
        <v>100</v>
      </c>
      <c r="I256" s="2">
        <v>710000000</v>
      </c>
      <c r="J256" s="2" t="s">
        <v>7</v>
      </c>
      <c r="K256" s="67" t="s">
        <v>2211</v>
      </c>
      <c r="L256" s="2" t="s">
        <v>1490</v>
      </c>
      <c r="M256" s="69"/>
      <c r="N256" s="2" t="s">
        <v>2212</v>
      </c>
      <c r="O256" s="2" t="s">
        <v>1029</v>
      </c>
      <c r="P256" s="69"/>
      <c r="Q256" s="69"/>
      <c r="R256" s="69"/>
      <c r="S256" s="69"/>
      <c r="T256" s="116">
        <v>13659240</v>
      </c>
      <c r="U256" s="110">
        <f>T256*1.12</f>
        <v>15298348.800000001</v>
      </c>
      <c r="V256" s="69"/>
      <c r="W256" s="2">
        <v>2017</v>
      </c>
      <c r="X256" s="125" t="s">
        <v>2148</v>
      </c>
    </row>
    <row r="257" spans="1:24" s="280" customFormat="1" ht="51" x14ac:dyDescent="0.25">
      <c r="A257" s="1" t="s">
        <v>790</v>
      </c>
      <c r="B257" s="277" t="s">
        <v>1</v>
      </c>
      <c r="C257" s="69" t="s">
        <v>1003</v>
      </c>
      <c r="D257" s="281" t="s">
        <v>1004</v>
      </c>
      <c r="E257" s="281" t="s">
        <v>1005</v>
      </c>
      <c r="F257" s="98" t="s">
        <v>1491</v>
      </c>
      <c r="G257" s="69" t="s">
        <v>6</v>
      </c>
      <c r="H257" s="76">
        <v>100</v>
      </c>
      <c r="I257" s="2">
        <v>710000000</v>
      </c>
      <c r="J257" s="2" t="s">
        <v>7</v>
      </c>
      <c r="K257" s="67" t="s">
        <v>361</v>
      </c>
      <c r="L257" s="2" t="s">
        <v>914</v>
      </c>
      <c r="M257" s="69"/>
      <c r="N257" s="2" t="s">
        <v>9</v>
      </c>
      <c r="O257" s="2" t="s">
        <v>73</v>
      </c>
      <c r="P257" s="69"/>
      <c r="Q257" s="69"/>
      <c r="R257" s="69"/>
      <c r="S257" s="69"/>
      <c r="T257" s="116">
        <v>0</v>
      </c>
      <c r="U257" s="116">
        <v>0</v>
      </c>
      <c r="V257" s="69"/>
      <c r="W257" s="2">
        <v>2017</v>
      </c>
      <c r="X257" s="108" t="s">
        <v>2599</v>
      </c>
    </row>
    <row r="258" spans="1:24" s="280" customFormat="1" ht="51" x14ac:dyDescent="0.25">
      <c r="A258" s="1" t="s">
        <v>2023</v>
      </c>
      <c r="B258" s="277" t="s">
        <v>1</v>
      </c>
      <c r="C258" s="69" t="s">
        <v>2024</v>
      </c>
      <c r="D258" s="281" t="s">
        <v>2025</v>
      </c>
      <c r="E258" s="281" t="s">
        <v>2025</v>
      </c>
      <c r="F258" s="98" t="s">
        <v>2600</v>
      </c>
      <c r="G258" s="69" t="s">
        <v>6</v>
      </c>
      <c r="H258" s="76">
        <v>100</v>
      </c>
      <c r="I258" s="2">
        <v>710000000</v>
      </c>
      <c r="J258" s="2" t="s">
        <v>7</v>
      </c>
      <c r="K258" s="67" t="s">
        <v>356</v>
      </c>
      <c r="L258" s="2" t="s">
        <v>914</v>
      </c>
      <c r="M258" s="69"/>
      <c r="N258" s="2" t="s">
        <v>185</v>
      </c>
      <c r="O258" s="2" t="s">
        <v>73</v>
      </c>
      <c r="P258" s="69"/>
      <c r="Q258" s="69"/>
      <c r="R258" s="69"/>
      <c r="S258" s="69"/>
      <c r="T258" s="116">
        <v>491071.42857142852</v>
      </c>
      <c r="U258" s="110">
        <v>550000</v>
      </c>
      <c r="V258" s="69"/>
      <c r="W258" s="2">
        <v>2017</v>
      </c>
      <c r="X258" s="148" t="s">
        <v>2026</v>
      </c>
    </row>
    <row r="259" spans="1:24" s="47" customFormat="1" ht="89.25" x14ac:dyDescent="0.2">
      <c r="A259" s="90" t="s">
        <v>807</v>
      </c>
      <c r="B259" s="2" t="s">
        <v>1</v>
      </c>
      <c r="C259" s="2" t="s">
        <v>393</v>
      </c>
      <c r="D259" s="42" t="s">
        <v>394</v>
      </c>
      <c r="E259" s="42" t="s">
        <v>394</v>
      </c>
      <c r="F259" s="42" t="s">
        <v>395</v>
      </c>
      <c r="G259" s="2" t="s">
        <v>6</v>
      </c>
      <c r="H259" s="58">
        <v>100</v>
      </c>
      <c r="I259" s="2">
        <v>710000000</v>
      </c>
      <c r="J259" s="2" t="s">
        <v>7</v>
      </c>
      <c r="K259" s="2" t="s">
        <v>396</v>
      </c>
      <c r="L259" s="2" t="s">
        <v>7</v>
      </c>
      <c r="M259" s="2"/>
      <c r="N259" s="2" t="s">
        <v>397</v>
      </c>
      <c r="O259" s="2" t="s">
        <v>398</v>
      </c>
      <c r="P259" s="2"/>
      <c r="Q259" s="2"/>
      <c r="R259" s="56"/>
      <c r="S259" s="59"/>
      <c r="T259" s="56">
        <v>348200</v>
      </c>
      <c r="U259" s="56">
        <v>389984.00000000006</v>
      </c>
      <c r="V259" s="13"/>
      <c r="W259" s="13">
        <v>2017</v>
      </c>
      <c r="X259" s="125"/>
    </row>
    <row r="260" spans="1:24" s="47" customFormat="1" ht="89.25" x14ac:dyDescent="0.2">
      <c r="A260" s="1" t="s">
        <v>813</v>
      </c>
      <c r="B260" s="2" t="s">
        <v>1</v>
      </c>
      <c r="C260" s="2" t="s">
        <v>393</v>
      </c>
      <c r="D260" s="42" t="s">
        <v>394</v>
      </c>
      <c r="E260" s="42" t="s">
        <v>394</v>
      </c>
      <c r="F260" s="42" t="s">
        <v>399</v>
      </c>
      <c r="G260" s="2" t="s">
        <v>6</v>
      </c>
      <c r="H260" s="58">
        <v>100</v>
      </c>
      <c r="I260" s="2">
        <v>710000000</v>
      </c>
      <c r="J260" s="2" t="s">
        <v>7</v>
      </c>
      <c r="K260" s="2" t="s">
        <v>361</v>
      </c>
      <c r="L260" s="2" t="s">
        <v>7</v>
      </c>
      <c r="M260" s="2"/>
      <c r="N260" s="2" t="s">
        <v>9</v>
      </c>
      <c r="O260" s="2" t="s">
        <v>398</v>
      </c>
      <c r="P260" s="2"/>
      <c r="Q260" s="2"/>
      <c r="R260" s="56"/>
      <c r="S260" s="59"/>
      <c r="T260" s="56">
        <f>U260/1.12</f>
        <v>287500</v>
      </c>
      <c r="U260" s="56">
        <v>322000</v>
      </c>
      <c r="V260" s="13"/>
      <c r="W260" s="13">
        <v>2017</v>
      </c>
      <c r="X260" s="125"/>
    </row>
    <row r="261" spans="1:24" s="47" customFormat="1" ht="89.25" x14ac:dyDescent="0.2">
      <c r="A261" s="90" t="s">
        <v>840</v>
      </c>
      <c r="B261" s="2" t="s">
        <v>1</v>
      </c>
      <c r="C261" s="2" t="s">
        <v>393</v>
      </c>
      <c r="D261" s="42" t="s">
        <v>394</v>
      </c>
      <c r="E261" s="42" t="s">
        <v>394</v>
      </c>
      <c r="F261" s="42" t="s">
        <v>401</v>
      </c>
      <c r="G261" s="2" t="s">
        <v>6</v>
      </c>
      <c r="H261" s="58">
        <v>100</v>
      </c>
      <c r="I261" s="2">
        <v>710000000</v>
      </c>
      <c r="J261" s="2" t="s">
        <v>7</v>
      </c>
      <c r="K261" s="2" t="s">
        <v>361</v>
      </c>
      <c r="L261" s="2" t="s">
        <v>7</v>
      </c>
      <c r="M261" s="2"/>
      <c r="N261" s="2" t="s">
        <v>9</v>
      </c>
      <c r="O261" s="2" t="s">
        <v>398</v>
      </c>
      <c r="P261" s="2"/>
      <c r="Q261" s="2"/>
      <c r="R261" s="56"/>
      <c r="S261" s="59"/>
      <c r="T261" s="56">
        <v>678560</v>
      </c>
      <c r="U261" s="56">
        <v>759987.20000000007</v>
      </c>
      <c r="V261" s="13"/>
      <c r="W261" s="13">
        <v>2017</v>
      </c>
      <c r="X261" s="125"/>
    </row>
    <row r="262" spans="1:24" s="47" customFormat="1" ht="89.25" x14ac:dyDescent="0.2">
      <c r="A262" s="1" t="s">
        <v>841</v>
      </c>
      <c r="B262" s="2" t="s">
        <v>1</v>
      </c>
      <c r="C262" s="2" t="s">
        <v>393</v>
      </c>
      <c r="D262" s="42" t="s">
        <v>394</v>
      </c>
      <c r="E262" s="42" t="s">
        <v>394</v>
      </c>
      <c r="F262" s="42" t="s">
        <v>402</v>
      </c>
      <c r="G262" s="2" t="s">
        <v>182</v>
      </c>
      <c r="H262" s="58">
        <v>100</v>
      </c>
      <c r="I262" s="2">
        <v>710000000</v>
      </c>
      <c r="J262" s="2" t="s">
        <v>7</v>
      </c>
      <c r="K262" s="2" t="s">
        <v>361</v>
      </c>
      <c r="L262" s="2" t="s">
        <v>7</v>
      </c>
      <c r="M262" s="2"/>
      <c r="N262" s="2" t="s">
        <v>9</v>
      </c>
      <c r="O262" s="2" t="s">
        <v>398</v>
      </c>
      <c r="P262" s="2"/>
      <c r="Q262" s="2"/>
      <c r="R262" s="56"/>
      <c r="S262" s="59"/>
      <c r="T262" s="56">
        <v>0</v>
      </c>
      <c r="U262" s="56">
        <v>0</v>
      </c>
      <c r="V262" s="13"/>
      <c r="W262" s="13">
        <v>2017</v>
      </c>
      <c r="X262" s="108" t="s">
        <v>2599</v>
      </c>
    </row>
    <row r="263" spans="1:24" s="47" customFormat="1" ht="89.25" x14ac:dyDescent="0.2">
      <c r="A263" s="1" t="s">
        <v>2027</v>
      </c>
      <c r="B263" s="2" t="s">
        <v>1</v>
      </c>
      <c r="C263" s="2" t="s">
        <v>393</v>
      </c>
      <c r="D263" s="42" t="s">
        <v>394</v>
      </c>
      <c r="E263" s="42" t="s">
        <v>394</v>
      </c>
      <c r="F263" s="42" t="s">
        <v>402</v>
      </c>
      <c r="G263" s="110" t="s">
        <v>6</v>
      </c>
      <c r="H263" s="58">
        <v>100</v>
      </c>
      <c r="I263" s="2">
        <v>710000000</v>
      </c>
      <c r="J263" s="2" t="s">
        <v>7</v>
      </c>
      <c r="K263" s="2" t="s">
        <v>361</v>
      </c>
      <c r="L263" s="2" t="s">
        <v>7</v>
      </c>
      <c r="M263" s="2"/>
      <c r="N263" s="2" t="s">
        <v>9</v>
      </c>
      <c r="O263" s="2" t="s">
        <v>398</v>
      </c>
      <c r="P263" s="2"/>
      <c r="Q263" s="2"/>
      <c r="R263" s="56"/>
      <c r="S263" s="59"/>
      <c r="T263" s="56">
        <v>375000</v>
      </c>
      <c r="U263" s="56">
        <v>420000.00000000006</v>
      </c>
      <c r="V263" s="13"/>
      <c r="W263" s="13">
        <v>2017</v>
      </c>
      <c r="X263" s="125" t="s">
        <v>2028</v>
      </c>
    </row>
    <row r="264" spans="1:24" s="47" customFormat="1" ht="89.25" x14ac:dyDescent="0.2">
      <c r="A264" s="90" t="s">
        <v>842</v>
      </c>
      <c r="B264" s="2" t="s">
        <v>1</v>
      </c>
      <c r="C264" s="2" t="s">
        <v>393</v>
      </c>
      <c r="D264" s="42" t="s">
        <v>394</v>
      </c>
      <c r="E264" s="42" t="s">
        <v>394</v>
      </c>
      <c r="F264" s="42" t="s">
        <v>403</v>
      </c>
      <c r="G264" s="2" t="s">
        <v>182</v>
      </c>
      <c r="H264" s="58">
        <v>100</v>
      </c>
      <c r="I264" s="2">
        <v>710000000</v>
      </c>
      <c r="J264" s="2" t="s">
        <v>7</v>
      </c>
      <c r="K264" s="2" t="s">
        <v>369</v>
      </c>
      <c r="L264" s="2" t="s">
        <v>7</v>
      </c>
      <c r="M264" s="2"/>
      <c r="N264" s="2" t="s">
        <v>404</v>
      </c>
      <c r="O264" s="2" t="s">
        <v>398</v>
      </c>
      <c r="P264" s="2"/>
      <c r="Q264" s="2"/>
      <c r="R264" s="56"/>
      <c r="S264" s="59"/>
      <c r="T264" s="56">
        <v>225000</v>
      </c>
      <c r="U264" s="56">
        <v>252000.00000000003</v>
      </c>
      <c r="V264" s="13"/>
      <c r="W264" s="13">
        <v>2017</v>
      </c>
      <c r="X264" s="125"/>
    </row>
    <row r="265" spans="1:24" s="47" customFormat="1" ht="89.25" x14ac:dyDescent="0.2">
      <c r="A265" s="1" t="s">
        <v>863</v>
      </c>
      <c r="B265" s="2" t="s">
        <v>1</v>
      </c>
      <c r="C265" s="2" t="s">
        <v>393</v>
      </c>
      <c r="D265" s="42" t="s">
        <v>394</v>
      </c>
      <c r="E265" s="42" t="s">
        <v>394</v>
      </c>
      <c r="F265" s="42" t="s">
        <v>405</v>
      </c>
      <c r="G265" s="2" t="s">
        <v>6</v>
      </c>
      <c r="H265" s="58">
        <v>100</v>
      </c>
      <c r="I265" s="2">
        <v>710000000</v>
      </c>
      <c r="J265" s="2" t="s">
        <v>7</v>
      </c>
      <c r="K265" s="2" t="s">
        <v>369</v>
      </c>
      <c r="L265" s="2" t="s">
        <v>7</v>
      </c>
      <c r="M265" s="2"/>
      <c r="N265" s="2" t="s">
        <v>404</v>
      </c>
      <c r="O265" s="2" t="s">
        <v>398</v>
      </c>
      <c r="P265" s="2"/>
      <c r="Q265" s="2"/>
      <c r="R265" s="56"/>
      <c r="S265" s="59"/>
      <c r="T265" s="56">
        <v>67840</v>
      </c>
      <c r="U265" s="56">
        <v>75980.800000000003</v>
      </c>
      <c r="V265" s="13"/>
      <c r="W265" s="13">
        <v>2017</v>
      </c>
      <c r="X265" s="125"/>
    </row>
    <row r="266" spans="1:24" s="47" customFormat="1" ht="89.25" x14ac:dyDescent="0.2">
      <c r="A266" s="90" t="s">
        <v>864</v>
      </c>
      <c r="B266" s="2" t="s">
        <v>1</v>
      </c>
      <c r="C266" s="2" t="s">
        <v>393</v>
      </c>
      <c r="D266" s="42" t="s">
        <v>394</v>
      </c>
      <c r="E266" s="42" t="s">
        <v>394</v>
      </c>
      <c r="F266" s="42" t="s">
        <v>406</v>
      </c>
      <c r="G266" s="2" t="s">
        <v>182</v>
      </c>
      <c r="H266" s="58">
        <v>100</v>
      </c>
      <c r="I266" s="2">
        <v>710000000</v>
      </c>
      <c r="J266" s="2" t="s">
        <v>7</v>
      </c>
      <c r="K266" s="2" t="s">
        <v>369</v>
      </c>
      <c r="L266" s="2" t="s">
        <v>7</v>
      </c>
      <c r="M266" s="2"/>
      <c r="N266" s="2" t="s">
        <v>404</v>
      </c>
      <c r="O266" s="2" t="s">
        <v>398</v>
      </c>
      <c r="P266" s="2"/>
      <c r="Q266" s="2"/>
      <c r="R266" s="56"/>
      <c r="S266" s="59"/>
      <c r="T266" s="56">
        <v>33920</v>
      </c>
      <c r="U266" s="56">
        <v>37990.400000000001</v>
      </c>
      <c r="V266" s="13"/>
      <c r="W266" s="13">
        <v>2017</v>
      </c>
      <c r="X266" s="125"/>
    </row>
    <row r="267" spans="1:24" s="47" customFormat="1" ht="89.25" x14ac:dyDescent="0.2">
      <c r="A267" s="1" t="s">
        <v>865</v>
      </c>
      <c r="B267" s="2" t="s">
        <v>1</v>
      </c>
      <c r="C267" s="2" t="s">
        <v>393</v>
      </c>
      <c r="D267" s="42" t="s">
        <v>394</v>
      </c>
      <c r="E267" s="42" t="s">
        <v>394</v>
      </c>
      <c r="F267" s="42" t="s">
        <v>407</v>
      </c>
      <c r="G267" s="2" t="s">
        <v>182</v>
      </c>
      <c r="H267" s="58">
        <v>100</v>
      </c>
      <c r="I267" s="2">
        <v>710000000</v>
      </c>
      <c r="J267" s="2" t="s">
        <v>7</v>
      </c>
      <c r="K267" s="2" t="s">
        <v>369</v>
      </c>
      <c r="L267" s="2" t="s">
        <v>7</v>
      </c>
      <c r="M267" s="2"/>
      <c r="N267" s="2" t="s">
        <v>404</v>
      </c>
      <c r="O267" s="2" t="s">
        <v>398</v>
      </c>
      <c r="P267" s="2"/>
      <c r="Q267" s="2"/>
      <c r="R267" s="56"/>
      <c r="S267" s="59"/>
      <c r="T267" s="56">
        <v>67840</v>
      </c>
      <c r="U267" s="56">
        <v>75980.800000000003</v>
      </c>
      <c r="V267" s="13"/>
      <c r="W267" s="13">
        <v>2017</v>
      </c>
      <c r="X267" s="125"/>
    </row>
    <row r="268" spans="1:24" s="47" customFormat="1" ht="89.25" x14ac:dyDescent="0.2">
      <c r="A268" s="90" t="s">
        <v>866</v>
      </c>
      <c r="B268" s="2" t="s">
        <v>1</v>
      </c>
      <c r="C268" s="2" t="s">
        <v>393</v>
      </c>
      <c r="D268" s="42" t="s">
        <v>394</v>
      </c>
      <c r="E268" s="42" t="s">
        <v>394</v>
      </c>
      <c r="F268" s="42" t="s">
        <v>408</v>
      </c>
      <c r="G268" s="2" t="s">
        <v>182</v>
      </c>
      <c r="H268" s="58">
        <v>100</v>
      </c>
      <c r="I268" s="2">
        <v>710000000</v>
      </c>
      <c r="J268" s="2" t="s">
        <v>7</v>
      </c>
      <c r="K268" s="2" t="s">
        <v>369</v>
      </c>
      <c r="L268" s="2" t="s">
        <v>7</v>
      </c>
      <c r="M268" s="2"/>
      <c r="N268" s="2" t="s">
        <v>404</v>
      </c>
      <c r="O268" s="2" t="s">
        <v>398</v>
      </c>
      <c r="P268" s="2"/>
      <c r="Q268" s="2"/>
      <c r="R268" s="56"/>
      <c r="S268" s="59"/>
      <c r="T268" s="56">
        <v>132120</v>
      </c>
      <c r="U268" s="56">
        <v>147974.40000000002</v>
      </c>
      <c r="V268" s="13"/>
      <c r="W268" s="13">
        <v>2017</v>
      </c>
      <c r="X268" s="125"/>
    </row>
    <row r="269" spans="1:24" s="47" customFormat="1" ht="89.25" x14ac:dyDescent="0.2">
      <c r="A269" s="1" t="s">
        <v>867</v>
      </c>
      <c r="B269" s="2" t="s">
        <v>1</v>
      </c>
      <c r="C269" s="2" t="s">
        <v>393</v>
      </c>
      <c r="D269" s="42" t="s">
        <v>394</v>
      </c>
      <c r="E269" s="42" t="s">
        <v>394</v>
      </c>
      <c r="F269" s="42" t="s">
        <v>409</v>
      </c>
      <c r="G269" s="2" t="s">
        <v>6</v>
      </c>
      <c r="H269" s="58">
        <v>100</v>
      </c>
      <c r="I269" s="2">
        <v>710000000</v>
      </c>
      <c r="J269" s="2" t="s">
        <v>7</v>
      </c>
      <c r="K269" s="2" t="s">
        <v>361</v>
      </c>
      <c r="L269" s="2" t="s">
        <v>7</v>
      </c>
      <c r="M269" s="2"/>
      <c r="N269" s="2" t="s">
        <v>183</v>
      </c>
      <c r="O269" s="2" t="s">
        <v>398</v>
      </c>
      <c r="P269" s="2"/>
      <c r="Q269" s="2"/>
      <c r="R269" s="56"/>
      <c r="S269" s="59"/>
      <c r="T269" s="56">
        <v>0</v>
      </c>
      <c r="U269" s="56">
        <v>0</v>
      </c>
      <c r="V269" s="13"/>
      <c r="W269" s="13">
        <v>2017</v>
      </c>
      <c r="X269" s="108" t="s">
        <v>2599</v>
      </c>
    </row>
    <row r="270" spans="1:24" s="47" customFormat="1" ht="89.25" x14ac:dyDescent="0.2">
      <c r="A270" s="1" t="s">
        <v>2029</v>
      </c>
      <c r="B270" s="2" t="s">
        <v>1</v>
      </c>
      <c r="C270" s="2" t="s">
        <v>393</v>
      </c>
      <c r="D270" s="42" t="s">
        <v>394</v>
      </c>
      <c r="E270" s="42" t="s">
        <v>394</v>
      </c>
      <c r="F270" s="42" t="s">
        <v>409</v>
      </c>
      <c r="G270" s="2" t="s">
        <v>6</v>
      </c>
      <c r="H270" s="58">
        <v>100</v>
      </c>
      <c r="I270" s="2">
        <v>710000000</v>
      </c>
      <c r="J270" s="2" t="s">
        <v>7</v>
      </c>
      <c r="K270" s="110" t="s">
        <v>356</v>
      </c>
      <c r="L270" s="2" t="s">
        <v>7</v>
      </c>
      <c r="M270" s="2"/>
      <c r="N270" s="2" t="s">
        <v>1198</v>
      </c>
      <c r="O270" s="2" t="s">
        <v>398</v>
      </c>
      <c r="P270" s="2"/>
      <c r="Q270" s="2"/>
      <c r="R270" s="56"/>
      <c r="S270" s="59"/>
      <c r="T270" s="56">
        <v>973211.95</v>
      </c>
      <c r="U270" s="56">
        <v>1089997.3840000001</v>
      </c>
      <c r="V270" s="13"/>
      <c r="W270" s="13">
        <v>2017</v>
      </c>
      <c r="X270" s="125" t="s">
        <v>1982</v>
      </c>
    </row>
    <row r="271" spans="1:24" s="47" customFormat="1" ht="89.25" x14ac:dyDescent="0.2">
      <c r="A271" s="90" t="s">
        <v>868</v>
      </c>
      <c r="B271" s="2" t="s">
        <v>1</v>
      </c>
      <c r="C271" s="2" t="s">
        <v>393</v>
      </c>
      <c r="D271" s="42" t="s">
        <v>394</v>
      </c>
      <c r="E271" s="42" t="s">
        <v>394</v>
      </c>
      <c r="F271" s="42" t="s">
        <v>410</v>
      </c>
      <c r="G271" s="2" t="s">
        <v>6</v>
      </c>
      <c r="H271" s="58">
        <v>100</v>
      </c>
      <c r="I271" s="2">
        <v>710000000</v>
      </c>
      <c r="J271" s="2" t="s">
        <v>7</v>
      </c>
      <c r="K271" s="2" t="s">
        <v>361</v>
      </c>
      <c r="L271" s="2" t="s">
        <v>7</v>
      </c>
      <c r="M271" s="2"/>
      <c r="N271" s="2" t="s">
        <v>183</v>
      </c>
      <c r="O271" s="2" t="s">
        <v>398</v>
      </c>
      <c r="P271" s="2"/>
      <c r="Q271" s="2"/>
      <c r="R271" s="56"/>
      <c r="S271" s="59"/>
      <c r="T271" s="56">
        <v>0</v>
      </c>
      <c r="U271" s="56">
        <v>0</v>
      </c>
      <c r="V271" s="13"/>
      <c r="W271" s="13">
        <v>2017</v>
      </c>
      <c r="X271" s="108" t="s">
        <v>2599</v>
      </c>
    </row>
    <row r="272" spans="1:24" s="47" customFormat="1" ht="89.25" x14ac:dyDescent="0.2">
      <c r="A272" s="90" t="s">
        <v>2030</v>
      </c>
      <c r="B272" s="2" t="s">
        <v>1</v>
      </c>
      <c r="C272" s="2" t="s">
        <v>393</v>
      </c>
      <c r="D272" s="42" t="s">
        <v>394</v>
      </c>
      <c r="E272" s="42" t="s">
        <v>394</v>
      </c>
      <c r="F272" s="42" t="s">
        <v>410</v>
      </c>
      <c r="G272" s="2" t="s">
        <v>6</v>
      </c>
      <c r="H272" s="58">
        <v>100</v>
      </c>
      <c r="I272" s="2">
        <v>710000000</v>
      </c>
      <c r="J272" s="2" t="s">
        <v>7</v>
      </c>
      <c r="K272" s="110" t="s">
        <v>356</v>
      </c>
      <c r="L272" s="2" t="s">
        <v>7</v>
      </c>
      <c r="M272" s="2"/>
      <c r="N272" s="2" t="s">
        <v>1198</v>
      </c>
      <c r="O272" s="2" t="s">
        <v>398</v>
      </c>
      <c r="P272" s="2"/>
      <c r="Q272" s="2"/>
      <c r="R272" s="56"/>
      <c r="S272" s="59"/>
      <c r="T272" s="56">
        <v>559595.1</v>
      </c>
      <c r="U272" s="56">
        <v>626746.51199999999</v>
      </c>
      <c r="V272" s="13"/>
      <c r="W272" s="13">
        <v>2017</v>
      </c>
      <c r="X272" s="125" t="s">
        <v>1982</v>
      </c>
    </row>
    <row r="273" spans="1:24" s="47" customFormat="1" ht="229.5" x14ac:dyDescent="0.2">
      <c r="A273" s="1" t="s">
        <v>869</v>
      </c>
      <c r="B273" s="2" t="s">
        <v>1</v>
      </c>
      <c r="C273" s="2" t="s">
        <v>393</v>
      </c>
      <c r="D273" s="42" t="s">
        <v>394</v>
      </c>
      <c r="E273" s="42" t="s">
        <v>394</v>
      </c>
      <c r="F273" s="42" t="s">
        <v>411</v>
      </c>
      <c r="G273" s="2" t="s">
        <v>6</v>
      </c>
      <c r="H273" s="58">
        <v>100</v>
      </c>
      <c r="I273" s="2">
        <v>710000000</v>
      </c>
      <c r="J273" s="2" t="s">
        <v>7</v>
      </c>
      <c r="K273" s="2" t="s">
        <v>349</v>
      </c>
      <c r="L273" s="2" t="s">
        <v>7</v>
      </c>
      <c r="M273" s="2"/>
      <c r="N273" s="2" t="s">
        <v>412</v>
      </c>
      <c r="O273" s="2" t="s">
        <v>398</v>
      </c>
      <c r="P273" s="2"/>
      <c r="Q273" s="2"/>
      <c r="R273" s="56"/>
      <c r="S273" s="59"/>
      <c r="T273" s="56">
        <v>1001600</v>
      </c>
      <c r="U273" s="56">
        <v>1121792</v>
      </c>
      <c r="V273" s="13"/>
      <c r="W273" s="13">
        <v>2017</v>
      </c>
      <c r="X273" s="125"/>
    </row>
    <row r="274" spans="1:24" s="47" customFormat="1" ht="216.75" x14ac:dyDescent="0.2">
      <c r="A274" s="90" t="s">
        <v>870</v>
      </c>
      <c r="B274" s="2" t="s">
        <v>1</v>
      </c>
      <c r="C274" s="2" t="s">
        <v>393</v>
      </c>
      <c r="D274" s="42" t="s">
        <v>394</v>
      </c>
      <c r="E274" s="42" t="s">
        <v>394</v>
      </c>
      <c r="F274" s="42" t="s">
        <v>413</v>
      </c>
      <c r="G274" s="2" t="s">
        <v>6</v>
      </c>
      <c r="H274" s="58">
        <v>100</v>
      </c>
      <c r="I274" s="2">
        <v>710000000</v>
      </c>
      <c r="J274" s="2" t="s">
        <v>7</v>
      </c>
      <c r="K274" s="2" t="s">
        <v>349</v>
      </c>
      <c r="L274" s="2" t="s">
        <v>7</v>
      </c>
      <c r="M274" s="2"/>
      <c r="N274" s="2" t="s">
        <v>412</v>
      </c>
      <c r="O274" s="2" t="s">
        <v>398</v>
      </c>
      <c r="P274" s="2"/>
      <c r="Q274" s="2"/>
      <c r="R274" s="56"/>
      <c r="S274" s="59"/>
      <c r="T274" s="56">
        <v>1351200</v>
      </c>
      <c r="U274" s="56">
        <v>1513344.0000000002</v>
      </c>
      <c r="V274" s="13"/>
      <c r="W274" s="13">
        <v>2017</v>
      </c>
      <c r="X274" s="125"/>
    </row>
    <row r="275" spans="1:24" s="47" customFormat="1" ht="229.5" x14ac:dyDescent="0.2">
      <c r="A275" s="1" t="s">
        <v>888</v>
      </c>
      <c r="B275" s="2" t="s">
        <v>1</v>
      </c>
      <c r="C275" s="2" t="s">
        <v>393</v>
      </c>
      <c r="D275" s="42" t="s">
        <v>394</v>
      </c>
      <c r="E275" s="42" t="s">
        <v>394</v>
      </c>
      <c r="F275" s="42" t="s">
        <v>414</v>
      </c>
      <c r="G275" s="2" t="s">
        <v>6</v>
      </c>
      <c r="H275" s="58">
        <v>100</v>
      </c>
      <c r="I275" s="2">
        <v>710000000</v>
      </c>
      <c r="J275" s="2" t="s">
        <v>7</v>
      </c>
      <c r="K275" s="2" t="s">
        <v>349</v>
      </c>
      <c r="L275" s="2" t="s">
        <v>7</v>
      </c>
      <c r="M275" s="2"/>
      <c r="N275" s="2" t="s">
        <v>412</v>
      </c>
      <c r="O275" s="2" t="s">
        <v>398</v>
      </c>
      <c r="P275" s="2"/>
      <c r="Q275" s="2"/>
      <c r="R275" s="56"/>
      <c r="S275" s="59"/>
      <c r="T275" s="56">
        <f>U275/1.12</f>
        <v>1935714.2857142854</v>
      </c>
      <c r="U275" s="56">
        <v>2168000</v>
      </c>
      <c r="V275" s="13"/>
      <c r="W275" s="13">
        <v>2017</v>
      </c>
      <c r="X275" s="125"/>
    </row>
    <row r="276" spans="1:24" s="47" customFormat="1" ht="51" x14ac:dyDescent="0.2">
      <c r="A276" s="90" t="s">
        <v>898</v>
      </c>
      <c r="B276" s="2" t="s">
        <v>1</v>
      </c>
      <c r="C276" s="2" t="s">
        <v>415</v>
      </c>
      <c r="D276" s="42" t="s">
        <v>416</v>
      </c>
      <c r="E276" s="42" t="s">
        <v>416</v>
      </c>
      <c r="F276" s="42" t="s">
        <v>417</v>
      </c>
      <c r="G276" s="2" t="s">
        <v>182</v>
      </c>
      <c r="H276" s="58">
        <v>100</v>
      </c>
      <c r="I276" s="2">
        <v>710000000</v>
      </c>
      <c r="J276" s="2" t="s">
        <v>7</v>
      </c>
      <c r="K276" s="2" t="s">
        <v>356</v>
      </c>
      <c r="L276" s="2" t="s">
        <v>7</v>
      </c>
      <c r="M276" s="2"/>
      <c r="N276" s="2" t="s">
        <v>418</v>
      </c>
      <c r="O276" s="2" t="s">
        <v>398</v>
      </c>
      <c r="P276" s="2"/>
      <c r="Q276" s="2"/>
      <c r="R276" s="56"/>
      <c r="S276" s="59"/>
      <c r="T276" s="56">
        <v>3375918</v>
      </c>
      <c r="U276" s="56">
        <v>3781028.16</v>
      </c>
      <c r="V276" s="13"/>
      <c r="W276" s="13">
        <v>2017</v>
      </c>
      <c r="X276" s="125"/>
    </row>
    <row r="277" spans="1:24" s="47" customFormat="1" ht="38.25" x14ac:dyDescent="0.2">
      <c r="A277" s="1" t="s">
        <v>899</v>
      </c>
      <c r="B277" s="2" t="s">
        <v>1</v>
      </c>
      <c r="C277" s="2" t="s">
        <v>419</v>
      </c>
      <c r="D277" s="42" t="s">
        <v>420</v>
      </c>
      <c r="E277" s="42" t="s">
        <v>420</v>
      </c>
      <c r="F277" s="42" t="s">
        <v>421</v>
      </c>
      <c r="G277" s="2" t="s">
        <v>6</v>
      </c>
      <c r="H277" s="58">
        <v>100</v>
      </c>
      <c r="I277" s="2">
        <v>710000000</v>
      </c>
      <c r="J277" s="2" t="s">
        <v>7</v>
      </c>
      <c r="K277" s="2" t="s">
        <v>361</v>
      </c>
      <c r="L277" s="2" t="s">
        <v>7</v>
      </c>
      <c r="M277" s="2"/>
      <c r="N277" s="2" t="s">
        <v>25</v>
      </c>
      <c r="O277" s="2" t="s">
        <v>2510</v>
      </c>
      <c r="P277" s="2"/>
      <c r="Q277" s="2"/>
      <c r="R277" s="56"/>
      <c r="S277" s="59"/>
      <c r="T277" s="56">
        <v>707733845.70000005</v>
      </c>
      <c r="U277" s="56">
        <f>T277*1.12</f>
        <v>792661907.18400013</v>
      </c>
      <c r="V277" s="13"/>
      <c r="W277" s="13">
        <v>2017</v>
      </c>
      <c r="X277" s="125"/>
    </row>
    <row r="278" spans="1:24" s="47" customFormat="1" ht="51" x14ac:dyDescent="0.2">
      <c r="A278" s="90" t="s">
        <v>900</v>
      </c>
      <c r="B278" s="2" t="s">
        <v>1</v>
      </c>
      <c r="C278" s="2" t="s">
        <v>422</v>
      </c>
      <c r="D278" s="42" t="s">
        <v>423</v>
      </c>
      <c r="E278" s="42" t="s">
        <v>423</v>
      </c>
      <c r="F278" s="42" t="s">
        <v>424</v>
      </c>
      <c r="G278" s="2" t="s">
        <v>6</v>
      </c>
      <c r="H278" s="58">
        <v>100</v>
      </c>
      <c r="I278" s="2">
        <v>710000000</v>
      </c>
      <c r="J278" s="2" t="s">
        <v>7</v>
      </c>
      <c r="K278" s="2" t="s">
        <v>361</v>
      </c>
      <c r="L278" s="2" t="s">
        <v>7</v>
      </c>
      <c r="M278" s="2"/>
      <c r="N278" s="2" t="s">
        <v>25</v>
      </c>
      <c r="O278" s="2" t="s">
        <v>398</v>
      </c>
      <c r="P278" s="2"/>
      <c r="Q278" s="2"/>
      <c r="R278" s="56"/>
      <c r="S278" s="59"/>
      <c r="T278" s="56">
        <f>U278/1.12</f>
        <v>535714.28571428568</v>
      </c>
      <c r="U278" s="56">
        <v>600000</v>
      </c>
      <c r="V278" s="13"/>
      <c r="W278" s="13">
        <v>2017</v>
      </c>
      <c r="X278" s="125"/>
    </row>
    <row r="279" spans="1:24" s="47" customFormat="1" ht="51" x14ac:dyDescent="0.2">
      <c r="A279" s="1" t="s">
        <v>984</v>
      </c>
      <c r="B279" s="2" t="s">
        <v>1</v>
      </c>
      <c r="C279" s="2" t="s">
        <v>425</v>
      </c>
      <c r="D279" s="42" t="s">
        <v>426</v>
      </c>
      <c r="E279" s="42" t="s">
        <v>426</v>
      </c>
      <c r="F279" s="42" t="s">
        <v>427</v>
      </c>
      <c r="G279" s="2" t="s">
        <v>6</v>
      </c>
      <c r="H279" s="58">
        <v>100</v>
      </c>
      <c r="I279" s="2">
        <v>710000000</v>
      </c>
      <c r="J279" s="2" t="s">
        <v>7</v>
      </c>
      <c r="K279" s="2" t="s">
        <v>361</v>
      </c>
      <c r="L279" s="2" t="s">
        <v>400</v>
      </c>
      <c r="M279" s="2"/>
      <c r="N279" s="2" t="s">
        <v>9</v>
      </c>
      <c r="O279" s="2" t="s">
        <v>398</v>
      </c>
      <c r="P279" s="2"/>
      <c r="Q279" s="2"/>
      <c r="R279" s="56"/>
      <c r="S279" s="59"/>
      <c r="T279" s="56">
        <v>700000</v>
      </c>
      <c r="U279" s="56">
        <v>784000.00000000012</v>
      </c>
      <c r="V279" s="13" t="s">
        <v>11</v>
      </c>
      <c r="W279" s="13">
        <v>2017</v>
      </c>
      <c r="X279" s="125"/>
    </row>
    <row r="280" spans="1:24" s="47" customFormat="1" ht="63.75" x14ac:dyDescent="0.2">
      <c r="A280" s="90" t="s">
        <v>985</v>
      </c>
      <c r="B280" s="2" t="s">
        <v>1</v>
      </c>
      <c r="C280" s="2" t="s">
        <v>428</v>
      </c>
      <c r="D280" s="42" t="s">
        <v>429</v>
      </c>
      <c r="E280" s="42" t="s">
        <v>1663</v>
      </c>
      <c r="F280" s="42" t="s">
        <v>430</v>
      </c>
      <c r="G280" s="2" t="s">
        <v>6</v>
      </c>
      <c r="H280" s="58">
        <v>45</v>
      </c>
      <c r="I280" s="2">
        <v>710000000</v>
      </c>
      <c r="J280" s="2" t="s">
        <v>7</v>
      </c>
      <c r="K280" s="2" t="s">
        <v>1153</v>
      </c>
      <c r="L280" s="2" t="s">
        <v>7</v>
      </c>
      <c r="M280" s="2"/>
      <c r="N280" s="2" t="s">
        <v>1153</v>
      </c>
      <c r="O280" s="2" t="s">
        <v>398</v>
      </c>
      <c r="P280" s="2"/>
      <c r="Q280" s="2"/>
      <c r="R280" s="56"/>
      <c r="S280" s="59"/>
      <c r="T280" s="56">
        <v>0</v>
      </c>
      <c r="U280" s="56">
        <v>0</v>
      </c>
      <c r="V280" s="13" t="s">
        <v>11</v>
      </c>
      <c r="W280" s="13">
        <v>2017</v>
      </c>
      <c r="X280" s="108" t="s">
        <v>2599</v>
      </c>
    </row>
    <row r="281" spans="1:24" s="47" customFormat="1" ht="63.75" x14ac:dyDescent="0.2">
      <c r="A281" s="90" t="s">
        <v>2031</v>
      </c>
      <c r="B281" s="2" t="s">
        <v>1</v>
      </c>
      <c r="C281" s="2" t="s">
        <v>2032</v>
      </c>
      <c r="D281" s="42" t="s">
        <v>2033</v>
      </c>
      <c r="E281" s="42" t="s">
        <v>2034</v>
      </c>
      <c r="F281" s="42" t="s">
        <v>2035</v>
      </c>
      <c r="G281" s="2" t="s">
        <v>6</v>
      </c>
      <c r="H281" s="58">
        <v>45</v>
      </c>
      <c r="I281" s="2">
        <v>710000000</v>
      </c>
      <c r="J281" s="2" t="s">
        <v>7</v>
      </c>
      <c r="K281" s="2" t="s">
        <v>361</v>
      </c>
      <c r="L281" s="2" t="s">
        <v>7</v>
      </c>
      <c r="M281" s="2"/>
      <c r="N281" s="2" t="s">
        <v>25</v>
      </c>
      <c r="O281" s="2" t="s">
        <v>398</v>
      </c>
      <c r="P281" s="2"/>
      <c r="Q281" s="2"/>
      <c r="R281" s="56"/>
      <c r="S281" s="59"/>
      <c r="T281" s="56">
        <v>90000000</v>
      </c>
      <c r="U281" s="56">
        <f t="shared" ref="U281" si="17">T281*1.12</f>
        <v>100800000.00000001</v>
      </c>
      <c r="V281" s="13" t="s">
        <v>11</v>
      </c>
      <c r="W281" s="13">
        <v>2017</v>
      </c>
      <c r="X281" s="125" t="s">
        <v>2036</v>
      </c>
    </row>
    <row r="282" spans="1:24" s="47" customFormat="1" ht="51" x14ac:dyDescent="0.2">
      <c r="A282" s="1" t="s">
        <v>986</v>
      </c>
      <c r="B282" s="2" t="s">
        <v>1</v>
      </c>
      <c r="C282" s="2" t="s">
        <v>1647</v>
      </c>
      <c r="D282" s="42" t="s">
        <v>1648</v>
      </c>
      <c r="E282" s="42" t="s">
        <v>1649</v>
      </c>
      <c r="F282" s="42" t="s">
        <v>431</v>
      </c>
      <c r="G282" s="2" t="s">
        <v>6</v>
      </c>
      <c r="H282" s="58">
        <v>100</v>
      </c>
      <c r="I282" s="2">
        <v>710000000</v>
      </c>
      <c r="J282" s="2" t="s">
        <v>7</v>
      </c>
      <c r="K282" s="2" t="s">
        <v>361</v>
      </c>
      <c r="L282" s="2" t="s">
        <v>7</v>
      </c>
      <c r="M282" s="2"/>
      <c r="N282" s="2" t="s">
        <v>9</v>
      </c>
      <c r="O282" s="2" t="s">
        <v>398</v>
      </c>
      <c r="P282" s="2"/>
      <c r="Q282" s="2"/>
      <c r="R282" s="56"/>
      <c r="S282" s="59"/>
      <c r="T282" s="56">
        <v>0</v>
      </c>
      <c r="U282" s="56">
        <v>0</v>
      </c>
      <c r="V282" s="13" t="s">
        <v>11</v>
      </c>
      <c r="W282" s="13">
        <v>2017</v>
      </c>
      <c r="X282" s="108" t="s">
        <v>2599</v>
      </c>
    </row>
    <row r="283" spans="1:24" s="47" customFormat="1" ht="51" x14ac:dyDescent="0.2">
      <c r="A283" s="1" t="s">
        <v>2037</v>
      </c>
      <c r="B283" s="2" t="s">
        <v>1</v>
      </c>
      <c r="C283" s="2" t="s">
        <v>1647</v>
      </c>
      <c r="D283" s="42" t="s">
        <v>1648</v>
      </c>
      <c r="E283" s="42" t="s">
        <v>1649</v>
      </c>
      <c r="F283" s="42" t="s">
        <v>431</v>
      </c>
      <c r="G283" s="2" t="s">
        <v>6</v>
      </c>
      <c r="H283" s="58">
        <v>100</v>
      </c>
      <c r="I283" s="2">
        <v>710000000</v>
      </c>
      <c r="J283" s="2" t="s">
        <v>7</v>
      </c>
      <c r="K283" s="2" t="s">
        <v>361</v>
      </c>
      <c r="L283" s="2" t="s">
        <v>7</v>
      </c>
      <c r="M283" s="2"/>
      <c r="N283" s="2" t="s">
        <v>9</v>
      </c>
      <c r="O283" s="2" t="s">
        <v>398</v>
      </c>
      <c r="P283" s="2"/>
      <c r="Q283" s="2"/>
      <c r="R283" s="56"/>
      <c r="S283" s="59"/>
      <c r="T283" s="56">
        <v>0</v>
      </c>
      <c r="U283" s="56">
        <v>0</v>
      </c>
      <c r="V283" s="13" t="s">
        <v>11</v>
      </c>
      <c r="W283" s="13">
        <v>2017</v>
      </c>
      <c r="X283" s="188" t="s">
        <v>2142</v>
      </c>
    </row>
    <row r="284" spans="1:24" ht="93" customHeight="1" x14ac:dyDescent="0.25">
      <c r="A284" s="1" t="s">
        <v>2213</v>
      </c>
      <c r="B284" s="2" t="s">
        <v>1</v>
      </c>
      <c r="C284" s="2" t="s">
        <v>1647</v>
      </c>
      <c r="D284" s="42" t="s">
        <v>1648</v>
      </c>
      <c r="E284" s="42" t="s">
        <v>1649</v>
      </c>
      <c r="F284" s="42" t="s">
        <v>431</v>
      </c>
      <c r="G284" s="2" t="s">
        <v>6</v>
      </c>
      <c r="H284" s="58">
        <v>100</v>
      </c>
      <c r="I284" s="2">
        <v>710000000</v>
      </c>
      <c r="J284" s="2" t="s">
        <v>7</v>
      </c>
      <c r="K284" s="2" t="s">
        <v>350</v>
      </c>
      <c r="L284" s="2" t="s">
        <v>7</v>
      </c>
      <c r="M284" s="2"/>
      <c r="N284" s="2" t="s">
        <v>412</v>
      </c>
      <c r="O284" s="2" t="s">
        <v>398</v>
      </c>
      <c r="P284" s="2"/>
      <c r="Q284" s="2"/>
      <c r="R284" s="56"/>
      <c r="S284" s="59"/>
      <c r="T284" s="56">
        <v>0</v>
      </c>
      <c r="U284" s="56">
        <v>0</v>
      </c>
      <c r="V284" s="13" t="s">
        <v>11</v>
      </c>
      <c r="W284" s="13">
        <v>2017</v>
      </c>
      <c r="X284" s="125" t="s">
        <v>2214</v>
      </c>
    </row>
    <row r="285" spans="1:24" ht="85.5" customHeight="1" x14ac:dyDescent="0.25">
      <c r="A285" s="1" t="s">
        <v>2531</v>
      </c>
      <c r="B285" s="2" t="s">
        <v>1</v>
      </c>
      <c r="C285" s="2" t="s">
        <v>1647</v>
      </c>
      <c r="D285" s="42" t="s">
        <v>1648</v>
      </c>
      <c r="E285" s="42" t="s">
        <v>1649</v>
      </c>
      <c r="F285" s="42" t="s">
        <v>431</v>
      </c>
      <c r="G285" s="2" t="s">
        <v>6</v>
      </c>
      <c r="H285" s="58">
        <v>100</v>
      </c>
      <c r="I285" s="2">
        <v>710000000</v>
      </c>
      <c r="J285" s="2" t="s">
        <v>7</v>
      </c>
      <c r="K285" s="2" t="s">
        <v>350</v>
      </c>
      <c r="L285" s="2" t="s">
        <v>7</v>
      </c>
      <c r="M285" s="2"/>
      <c r="N285" s="2" t="s">
        <v>412</v>
      </c>
      <c r="O285" s="2" t="s">
        <v>398</v>
      </c>
      <c r="P285" s="2"/>
      <c r="Q285" s="2"/>
      <c r="R285" s="56"/>
      <c r="S285" s="59"/>
      <c r="T285" s="56">
        <f>U285/1.12</f>
        <v>20925737.321428578</v>
      </c>
      <c r="U285" s="56">
        <v>23436825.800000012</v>
      </c>
      <c r="V285" s="13" t="s">
        <v>11</v>
      </c>
      <c r="W285" s="13">
        <v>2017</v>
      </c>
      <c r="X285" s="108" t="s">
        <v>2532</v>
      </c>
    </row>
    <row r="286" spans="1:24" s="47" customFormat="1" ht="51" x14ac:dyDescent="0.2">
      <c r="A286" s="1" t="s">
        <v>987</v>
      </c>
      <c r="B286" s="2" t="s">
        <v>1</v>
      </c>
      <c r="C286" s="2" t="s">
        <v>432</v>
      </c>
      <c r="D286" s="42" t="s">
        <v>433</v>
      </c>
      <c r="E286" s="42" t="s">
        <v>433</v>
      </c>
      <c r="F286" s="42" t="s">
        <v>434</v>
      </c>
      <c r="G286" s="2" t="s">
        <v>6</v>
      </c>
      <c r="H286" s="58">
        <v>100</v>
      </c>
      <c r="I286" s="2">
        <v>710000000</v>
      </c>
      <c r="J286" s="2" t="s">
        <v>7</v>
      </c>
      <c r="K286" s="2" t="s">
        <v>361</v>
      </c>
      <c r="L286" s="2" t="s">
        <v>400</v>
      </c>
      <c r="M286" s="2"/>
      <c r="N286" s="2" t="s">
        <v>9</v>
      </c>
      <c r="O286" s="2" t="s">
        <v>398</v>
      </c>
      <c r="P286" s="2"/>
      <c r="Q286" s="2"/>
      <c r="R286" s="56"/>
      <c r="S286" s="59"/>
      <c r="T286" s="56">
        <v>8444370</v>
      </c>
      <c r="U286" s="56">
        <v>9457694.4000000004</v>
      </c>
      <c r="V286" s="13" t="s">
        <v>11</v>
      </c>
      <c r="W286" s="13">
        <v>2017</v>
      </c>
      <c r="X286" s="125"/>
    </row>
    <row r="287" spans="1:24" s="47" customFormat="1" ht="51" x14ac:dyDescent="0.2">
      <c r="A287" s="1" t="s">
        <v>988</v>
      </c>
      <c r="B287" s="2" t="s">
        <v>1</v>
      </c>
      <c r="C287" s="2" t="s">
        <v>1003</v>
      </c>
      <c r="D287" s="42" t="s">
        <v>1004</v>
      </c>
      <c r="E287" s="42" t="s">
        <v>1005</v>
      </c>
      <c r="F287" s="42" t="s">
        <v>1006</v>
      </c>
      <c r="G287" s="2" t="s">
        <v>1007</v>
      </c>
      <c r="H287" s="58">
        <v>100</v>
      </c>
      <c r="I287" s="2">
        <v>710000000</v>
      </c>
      <c r="J287" s="2" t="s">
        <v>7</v>
      </c>
      <c r="K287" s="2" t="s">
        <v>361</v>
      </c>
      <c r="L287" s="2" t="s">
        <v>7</v>
      </c>
      <c r="M287" s="2"/>
      <c r="N287" s="2" t="s">
        <v>9</v>
      </c>
      <c r="O287" s="2" t="s">
        <v>73</v>
      </c>
      <c r="P287" s="2"/>
      <c r="Q287" s="2"/>
      <c r="R287" s="56"/>
      <c r="S287" s="59"/>
      <c r="T287" s="56">
        <v>58724339.999999993</v>
      </c>
      <c r="U287" s="56">
        <f>T287*1.12</f>
        <v>65771260.799999997</v>
      </c>
      <c r="V287" s="13" t="s">
        <v>11</v>
      </c>
      <c r="W287" s="13">
        <v>2017</v>
      </c>
      <c r="X287" s="125"/>
    </row>
    <row r="288" spans="1:24" s="47" customFormat="1" ht="51" x14ac:dyDescent="0.2">
      <c r="A288" s="1" t="s">
        <v>989</v>
      </c>
      <c r="B288" s="2" t="s">
        <v>1</v>
      </c>
      <c r="C288" s="2" t="s">
        <v>1003</v>
      </c>
      <c r="D288" s="42" t="s">
        <v>1004</v>
      </c>
      <c r="E288" s="42" t="s">
        <v>1005</v>
      </c>
      <c r="F288" s="42" t="s">
        <v>1008</v>
      </c>
      <c r="G288" s="2" t="s">
        <v>1007</v>
      </c>
      <c r="H288" s="58">
        <v>100</v>
      </c>
      <c r="I288" s="2">
        <v>710000000</v>
      </c>
      <c r="J288" s="2" t="s">
        <v>7</v>
      </c>
      <c r="K288" s="2" t="s">
        <v>361</v>
      </c>
      <c r="L288" s="2" t="s">
        <v>400</v>
      </c>
      <c r="M288" s="2"/>
      <c r="N288" s="2" t="s">
        <v>9</v>
      </c>
      <c r="O288" s="2" t="s">
        <v>73</v>
      </c>
      <c r="P288" s="2"/>
      <c r="Q288" s="2"/>
      <c r="R288" s="56"/>
      <c r="S288" s="59"/>
      <c r="T288" s="56">
        <v>12553079.999999998</v>
      </c>
      <c r="U288" s="56">
        <f t="shared" ref="U288:U292" si="18">T288*1.12</f>
        <v>14059449.6</v>
      </c>
      <c r="V288" s="13" t="s">
        <v>11</v>
      </c>
      <c r="W288" s="13">
        <v>2017</v>
      </c>
      <c r="X288" s="125"/>
    </row>
    <row r="289" spans="1:24" s="47" customFormat="1" ht="89.25" x14ac:dyDescent="0.2">
      <c r="A289" s="1" t="s">
        <v>1002</v>
      </c>
      <c r="B289" s="2" t="s">
        <v>1</v>
      </c>
      <c r="C289" s="2" t="s">
        <v>830</v>
      </c>
      <c r="D289" s="42" t="s">
        <v>1009</v>
      </c>
      <c r="E289" s="42" t="s">
        <v>1009</v>
      </c>
      <c r="F289" s="42" t="s">
        <v>1010</v>
      </c>
      <c r="G289" s="2" t="s">
        <v>6</v>
      </c>
      <c r="H289" s="58">
        <v>100</v>
      </c>
      <c r="I289" s="2">
        <v>710000000</v>
      </c>
      <c r="J289" s="2" t="s">
        <v>7</v>
      </c>
      <c r="K289" s="2" t="s">
        <v>370</v>
      </c>
      <c r="L289" s="2" t="s">
        <v>7</v>
      </c>
      <c r="M289" s="2"/>
      <c r="N289" s="2" t="s">
        <v>1011</v>
      </c>
      <c r="O289" s="2" t="s">
        <v>73</v>
      </c>
      <c r="P289" s="2"/>
      <c r="Q289" s="2"/>
      <c r="R289" s="56"/>
      <c r="S289" s="59"/>
      <c r="T289" s="56">
        <v>1499999.9999999998</v>
      </c>
      <c r="U289" s="56">
        <f t="shared" si="18"/>
        <v>1680000</v>
      </c>
      <c r="V289" s="13"/>
      <c r="W289" s="13">
        <v>2017</v>
      </c>
      <c r="X289" s="125"/>
    </row>
    <row r="290" spans="1:24" s="47" customFormat="1" ht="51" x14ac:dyDescent="0.2">
      <c r="A290" s="90" t="s">
        <v>1077</v>
      </c>
      <c r="B290" s="2" t="s">
        <v>1</v>
      </c>
      <c r="C290" s="2" t="s">
        <v>1012</v>
      </c>
      <c r="D290" s="42" t="s">
        <v>1013</v>
      </c>
      <c r="E290" s="42" t="s">
        <v>1013</v>
      </c>
      <c r="F290" s="42" t="s">
        <v>1014</v>
      </c>
      <c r="G290" s="2" t="s">
        <v>6</v>
      </c>
      <c r="H290" s="58">
        <v>100</v>
      </c>
      <c r="I290" s="2">
        <v>710000000</v>
      </c>
      <c r="J290" s="2" t="s">
        <v>7</v>
      </c>
      <c r="K290" s="2" t="s">
        <v>361</v>
      </c>
      <c r="L290" s="2" t="s">
        <v>7</v>
      </c>
      <c r="M290" s="2"/>
      <c r="N290" s="2" t="s">
        <v>9</v>
      </c>
      <c r="O290" s="2" t="s">
        <v>1642</v>
      </c>
      <c r="P290" s="2"/>
      <c r="Q290" s="2"/>
      <c r="R290" s="56"/>
      <c r="S290" s="59"/>
      <c r="T290" s="56">
        <v>178571.42857142855</v>
      </c>
      <c r="U290" s="56">
        <f t="shared" si="18"/>
        <v>200000</v>
      </c>
      <c r="V290" s="13" t="s">
        <v>11</v>
      </c>
      <c r="W290" s="13">
        <v>2017</v>
      </c>
      <c r="X290" s="125"/>
    </row>
    <row r="291" spans="1:24" s="47" customFormat="1" ht="51" x14ac:dyDescent="0.2">
      <c r="A291" s="90" t="s">
        <v>1078</v>
      </c>
      <c r="B291" s="2" t="s">
        <v>1</v>
      </c>
      <c r="C291" s="2" t="s">
        <v>1012</v>
      </c>
      <c r="D291" s="42" t="s">
        <v>1013</v>
      </c>
      <c r="E291" s="42" t="s">
        <v>1013</v>
      </c>
      <c r="F291" s="42" t="s">
        <v>1015</v>
      </c>
      <c r="G291" s="2" t="s">
        <v>6</v>
      </c>
      <c r="H291" s="58">
        <v>100</v>
      </c>
      <c r="I291" s="2">
        <v>710000000</v>
      </c>
      <c r="J291" s="2" t="s">
        <v>7</v>
      </c>
      <c r="K291" s="2" t="s">
        <v>361</v>
      </c>
      <c r="L291" s="2" t="s">
        <v>7</v>
      </c>
      <c r="M291" s="2"/>
      <c r="N291" s="2" t="s">
        <v>9</v>
      </c>
      <c r="O291" s="2" t="s">
        <v>1642</v>
      </c>
      <c r="P291" s="2"/>
      <c r="Q291" s="2"/>
      <c r="R291" s="56"/>
      <c r="S291" s="59"/>
      <c r="T291" s="56">
        <v>624999.99999999988</v>
      </c>
      <c r="U291" s="56">
        <f t="shared" si="18"/>
        <v>699999.99999999988</v>
      </c>
      <c r="V291" s="13" t="s">
        <v>11</v>
      </c>
      <c r="W291" s="13">
        <v>2017</v>
      </c>
      <c r="X291" s="125"/>
    </row>
    <row r="292" spans="1:24" s="47" customFormat="1" ht="51" x14ac:dyDescent="0.2">
      <c r="A292" s="90" t="s">
        <v>1079</v>
      </c>
      <c r="B292" s="2" t="s">
        <v>1</v>
      </c>
      <c r="C292" s="2" t="s">
        <v>693</v>
      </c>
      <c r="D292" s="42" t="s">
        <v>694</v>
      </c>
      <c r="E292" s="42" t="s">
        <v>694</v>
      </c>
      <c r="F292" s="42" t="s">
        <v>1016</v>
      </c>
      <c r="G292" s="2" t="s">
        <v>6</v>
      </c>
      <c r="H292" s="58">
        <v>100</v>
      </c>
      <c r="I292" s="2">
        <v>710000000</v>
      </c>
      <c r="J292" s="2" t="s">
        <v>7</v>
      </c>
      <c r="K292" s="2" t="s">
        <v>361</v>
      </c>
      <c r="L292" s="2" t="s">
        <v>696</v>
      </c>
      <c r="M292" s="2"/>
      <c r="N292" s="2" t="s">
        <v>9</v>
      </c>
      <c r="O292" s="2" t="s">
        <v>895</v>
      </c>
      <c r="P292" s="2"/>
      <c r="Q292" s="2"/>
      <c r="R292" s="56"/>
      <c r="S292" s="59"/>
      <c r="T292" s="56">
        <v>535714.28571428568</v>
      </c>
      <c r="U292" s="56">
        <f t="shared" si="18"/>
        <v>600000</v>
      </c>
      <c r="V292" s="13" t="s">
        <v>11</v>
      </c>
      <c r="W292" s="13">
        <v>2017</v>
      </c>
      <c r="X292" s="125"/>
    </row>
    <row r="293" spans="1:24" s="47" customFormat="1" ht="63.75" x14ac:dyDescent="0.2">
      <c r="A293" s="1" t="s">
        <v>1080</v>
      </c>
      <c r="B293" s="2" t="s">
        <v>1</v>
      </c>
      <c r="C293" s="2" t="s">
        <v>1017</v>
      </c>
      <c r="D293" s="42" t="s">
        <v>1664</v>
      </c>
      <c r="E293" s="42" t="s">
        <v>1664</v>
      </c>
      <c r="F293" s="42" t="s">
        <v>1018</v>
      </c>
      <c r="G293" s="2" t="s">
        <v>6</v>
      </c>
      <c r="H293" s="58">
        <v>100</v>
      </c>
      <c r="I293" s="2">
        <v>710000000</v>
      </c>
      <c r="J293" s="2" t="s">
        <v>7</v>
      </c>
      <c r="K293" s="2" t="s">
        <v>1019</v>
      </c>
      <c r="L293" s="2" t="s">
        <v>7</v>
      </c>
      <c r="M293" s="2"/>
      <c r="N293" s="2" t="s">
        <v>356</v>
      </c>
      <c r="O293" s="2" t="s">
        <v>73</v>
      </c>
      <c r="P293" s="2"/>
      <c r="Q293" s="2"/>
      <c r="R293" s="56"/>
      <c r="S293" s="59"/>
      <c r="T293" s="56">
        <f>U293/1.12</f>
        <v>2439285.7142857141</v>
      </c>
      <c r="U293" s="56">
        <v>2732000</v>
      </c>
      <c r="V293" s="13"/>
      <c r="W293" s="13">
        <v>2017</v>
      </c>
      <c r="X293" s="125"/>
    </row>
    <row r="294" spans="1:24" s="47" customFormat="1" ht="38.25" x14ac:dyDescent="0.2">
      <c r="A294" s="90" t="s">
        <v>1081</v>
      </c>
      <c r="B294" s="2" t="s">
        <v>1</v>
      </c>
      <c r="C294" s="57" t="s">
        <v>1133</v>
      </c>
      <c r="D294" s="42" t="s">
        <v>1134</v>
      </c>
      <c r="E294" s="42" t="s">
        <v>1134</v>
      </c>
      <c r="F294" s="42" t="s">
        <v>1135</v>
      </c>
      <c r="G294" s="2" t="s">
        <v>6</v>
      </c>
      <c r="H294" s="58">
        <v>100</v>
      </c>
      <c r="I294" s="2">
        <v>710000000</v>
      </c>
      <c r="J294" s="2" t="s">
        <v>7</v>
      </c>
      <c r="K294" s="67" t="s">
        <v>1136</v>
      </c>
      <c r="L294" s="2" t="s">
        <v>668</v>
      </c>
      <c r="M294" s="2"/>
      <c r="N294" s="2" t="s">
        <v>1137</v>
      </c>
      <c r="O294" s="2" t="s">
        <v>895</v>
      </c>
      <c r="P294" s="2"/>
      <c r="Q294" s="2"/>
      <c r="R294" s="2"/>
      <c r="S294" s="2"/>
      <c r="T294" s="68">
        <v>16200000</v>
      </c>
      <c r="U294" s="68">
        <v>16200000</v>
      </c>
      <c r="V294" s="13"/>
      <c r="W294" s="13">
        <v>2017</v>
      </c>
      <c r="X294" s="188" t="s">
        <v>749</v>
      </c>
    </row>
    <row r="295" spans="1:24" s="47" customFormat="1" ht="51" x14ac:dyDescent="0.2">
      <c r="A295" s="1" t="s">
        <v>1082</v>
      </c>
      <c r="B295" s="2" t="s">
        <v>1138</v>
      </c>
      <c r="C295" s="2" t="s">
        <v>750</v>
      </c>
      <c r="D295" s="98" t="s">
        <v>1139</v>
      </c>
      <c r="E295" s="42" t="s">
        <v>1140</v>
      </c>
      <c r="F295" s="98" t="s">
        <v>1141</v>
      </c>
      <c r="G295" s="2" t="s">
        <v>679</v>
      </c>
      <c r="H295" s="58">
        <v>0</v>
      </c>
      <c r="I295" s="2">
        <v>710000000</v>
      </c>
      <c r="J295" s="2" t="s">
        <v>7</v>
      </c>
      <c r="K295" s="2" t="s">
        <v>387</v>
      </c>
      <c r="L295" s="2" t="s">
        <v>668</v>
      </c>
      <c r="M295" s="13"/>
      <c r="N295" s="2" t="s">
        <v>1057</v>
      </c>
      <c r="O295" s="2" t="s">
        <v>1142</v>
      </c>
      <c r="P295" s="13"/>
      <c r="Q295" s="13"/>
      <c r="R295" s="13"/>
      <c r="S295" s="13"/>
      <c r="T295" s="68">
        <v>562500000</v>
      </c>
      <c r="U295" s="68">
        <v>630000000</v>
      </c>
      <c r="V295" s="13"/>
      <c r="W295" s="13">
        <v>2017</v>
      </c>
      <c r="X295" s="188"/>
    </row>
    <row r="296" spans="1:24" s="47" customFormat="1" ht="51" x14ac:dyDescent="0.2">
      <c r="A296" s="90" t="s">
        <v>1083</v>
      </c>
      <c r="B296" s="2" t="s">
        <v>1</v>
      </c>
      <c r="C296" s="2" t="s">
        <v>751</v>
      </c>
      <c r="D296" s="98" t="s">
        <v>1143</v>
      </c>
      <c r="E296" s="98" t="s">
        <v>1143</v>
      </c>
      <c r="F296" s="98" t="s">
        <v>1144</v>
      </c>
      <c r="G296" s="2" t="s">
        <v>6</v>
      </c>
      <c r="H296" s="58">
        <v>0</v>
      </c>
      <c r="I296" s="2">
        <v>710000000</v>
      </c>
      <c r="J296" s="2" t="s">
        <v>7</v>
      </c>
      <c r="K296" s="2" t="s">
        <v>361</v>
      </c>
      <c r="L296" s="2" t="s">
        <v>1154</v>
      </c>
      <c r="M296" s="69"/>
      <c r="N296" s="2" t="s">
        <v>9</v>
      </c>
      <c r="O296" s="2" t="s">
        <v>1643</v>
      </c>
      <c r="P296" s="13"/>
      <c r="Q296" s="13"/>
      <c r="R296" s="68"/>
      <c r="S296" s="68"/>
      <c r="T296" s="68">
        <v>18000</v>
      </c>
      <c r="U296" s="68">
        <v>18000</v>
      </c>
      <c r="V296" s="13"/>
      <c r="W296" s="13">
        <v>2017</v>
      </c>
      <c r="X296" s="188" t="s">
        <v>749</v>
      </c>
    </row>
    <row r="297" spans="1:24" s="47" customFormat="1" ht="38.25" x14ac:dyDescent="0.2">
      <c r="A297" s="90" t="s">
        <v>1084</v>
      </c>
      <c r="B297" s="2" t="s">
        <v>1</v>
      </c>
      <c r="C297" s="2" t="s">
        <v>752</v>
      </c>
      <c r="D297" s="98" t="s">
        <v>1145</v>
      </c>
      <c r="E297" s="98" t="s">
        <v>1145</v>
      </c>
      <c r="F297" s="98" t="s">
        <v>1146</v>
      </c>
      <c r="G297" s="2" t="s">
        <v>6</v>
      </c>
      <c r="H297" s="58">
        <v>0</v>
      </c>
      <c r="I297" s="2">
        <v>710000000</v>
      </c>
      <c r="J297" s="2" t="s">
        <v>7</v>
      </c>
      <c r="K297" s="2" t="s">
        <v>361</v>
      </c>
      <c r="L297" s="2" t="s">
        <v>1154</v>
      </c>
      <c r="M297" s="69"/>
      <c r="N297" s="2" t="s">
        <v>9</v>
      </c>
      <c r="O297" s="2" t="s">
        <v>1187</v>
      </c>
      <c r="P297" s="13"/>
      <c r="Q297" s="13"/>
      <c r="R297" s="68"/>
      <c r="S297" s="68"/>
      <c r="T297" s="68">
        <v>30000</v>
      </c>
      <c r="U297" s="68">
        <v>30000</v>
      </c>
      <c r="V297" s="13"/>
      <c r="W297" s="13">
        <v>2017</v>
      </c>
      <c r="X297" s="188" t="s">
        <v>749</v>
      </c>
    </row>
    <row r="298" spans="1:24" s="47" customFormat="1" ht="102" x14ac:dyDescent="0.2">
      <c r="A298" s="90" t="s">
        <v>1085</v>
      </c>
      <c r="B298" s="2" t="s">
        <v>1</v>
      </c>
      <c r="C298" s="2" t="s">
        <v>669</v>
      </c>
      <c r="D298" s="98" t="s">
        <v>670</v>
      </c>
      <c r="E298" s="98" t="s">
        <v>671</v>
      </c>
      <c r="F298" s="98" t="s">
        <v>1148</v>
      </c>
      <c r="G298" s="2" t="s">
        <v>6</v>
      </c>
      <c r="H298" s="72">
        <v>0</v>
      </c>
      <c r="I298" s="2">
        <v>710000000</v>
      </c>
      <c r="J298" s="2" t="s">
        <v>7</v>
      </c>
      <c r="K298" s="69" t="s">
        <v>387</v>
      </c>
      <c r="L298" s="2" t="s">
        <v>1155</v>
      </c>
      <c r="M298" s="69"/>
      <c r="N298" s="69" t="s">
        <v>387</v>
      </c>
      <c r="O298" s="2" t="s">
        <v>895</v>
      </c>
      <c r="P298" s="13"/>
      <c r="Q298" s="13"/>
      <c r="R298" s="68"/>
      <c r="S298" s="68" t="s">
        <v>777</v>
      </c>
      <c r="T298" s="68">
        <v>480000</v>
      </c>
      <c r="U298" s="68">
        <v>480000</v>
      </c>
      <c r="V298" s="13"/>
      <c r="W298" s="13">
        <v>2017</v>
      </c>
      <c r="X298" s="188" t="s">
        <v>749</v>
      </c>
    </row>
    <row r="299" spans="1:24" s="47" customFormat="1" ht="102" x14ac:dyDescent="0.2">
      <c r="A299" s="1" t="s">
        <v>1086</v>
      </c>
      <c r="B299" s="2" t="s">
        <v>1</v>
      </c>
      <c r="C299" s="2" t="s">
        <v>669</v>
      </c>
      <c r="D299" s="98" t="s">
        <v>670</v>
      </c>
      <c r="E299" s="98" t="s">
        <v>671</v>
      </c>
      <c r="F299" s="98" t="s">
        <v>778</v>
      </c>
      <c r="G299" s="2" t="s">
        <v>6</v>
      </c>
      <c r="H299" s="72">
        <v>0</v>
      </c>
      <c r="I299" s="2">
        <v>710000000</v>
      </c>
      <c r="J299" s="2" t="s">
        <v>7</v>
      </c>
      <c r="K299" s="69" t="s">
        <v>349</v>
      </c>
      <c r="L299" s="2" t="s">
        <v>1072</v>
      </c>
      <c r="M299" s="69"/>
      <c r="N299" s="69" t="s">
        <v>349</v>
      </c>
      <c r="O299" s="2" t="s">
        <v>895</v>
      </c>
      <c r="P299" s="13"/>
      <c r="Q299" s="13"/>
      <c r="R299" s="68"/>
      <c r="S299" s="68" t="s">
        <v>777</v>
      </c>
      <c r="T299" s="68">
        <v>900000</v>
      </c>
      <c r="U299" s="68">
        <v>900000</v>
      </c>
      <c r="V299" s="13"/>
      <c r="W299" s="13">
        <v>2017</v>
      </c>
      <c r="X299" s="188" t="s">
        <v>749</v>
      </c>
    </row>
    <row r="300" spans="1:24" s="47" customFormat="1" ht="102" x14ac:dyDescent="0.2">
      <c r="A300" s="90" t="s">
        <v>1087</v>
      </c>
      <c r="B300" s="2" t="s">
        <v>1</v>
      </c>
      <c r="C300" s="2" t="s">
        <v>669</v>
      </c>
      <c r="D300" s="98" t="s">
        <v>670</v>
      </c>
      <c r="E300" s="98" t="s">
        <v>671</v>
      </c>
      <c r="F300" s="98" t="s">
        <v>1149</v>
      </c>
      <c r="G300" s="2" t="s">
        <v>6</v>
      </c>
      <c r="H300" s="72">
        <v>0</v>
      </c>
      <c r="I300" s="2">
        <v>710000000</v>
      </c>
      <c r="J300" s="2" t="s">
        <v>7</v>
      </c>
      <c r="K300" s="69" t="s">
        <v>396</v>
      </c>
      <c r="L300" s="2" t="s">
        <v>1156</v>
      </c>
      <c r="M300" s="69"/>
      <c r="N300" s="69" t="s">
        <v>396</v>
      </c>
      <c r="O300" s="2" t="s">
        <v>895</v>
      </c>
      <c r="P300" s="13"/>
      <c r="Q300" s="13"/>
      <c r="R300" s="68"/>
      <c r="S300" s="68" t="s">
        <v>777</v>
      </c>
      <c r="T300" s="68">
        <v>0</v>
      </c>
      <c r="U300" s="68">
        <v>0</v>
      </c>
      <c r="V300" s="13"/>
      <c r="W300" s="13">
        <v>2017</v>
      </c>
      <c r="X300" s="188" t="s">
        <v>2634</v>
      </c>
    </row>
    <row r="301" spans="1:24" s="47" customFormat="1" ht="51" x14ac:dyDescent="0.2">
      <c r="A301" s="1" t="s">
        <v>1088</v>
      </c>
      <c r="B301" s="2" t="s">
        <v>1</v>
      </c>
      <c r="C301" s="2" t="s">
        <v>787</v>
      </c>
      <c r="D301" s="98" t="s">
        <v>1665</v>
      </c>
      <c r="E301" s="98" t="s">
        <v>1125</v>
      </c>
      <c r="F301" s="98" t="s">
        <v>1126</v>
      </c>
      <c r="G301" s="2" t="s">
        <v>1127</v>
      </c>
      <c r="H301" s="258">
        <v>10</v>
      </c>
      <c r="I301" s="2">
        <v>710000000</v>
      </c>
      <c r="J301" s="2" t="s">
        <v>7</v>
      </c>
      <c r="K301" s="2" t="s">
        <v>361</v>
      </c>
      <c r="L301" s="2" t="s">
        <v>7</v>
      </c>
      <c r="M301" s="69"/>
      <c r="N301" s="69" t="s">
        <v>1128</v>
      </c>
      <c r="O301" s="72" t="s">
        <v>1129</v>
      </c>
      <c r="P301" s="13"/>
      <c r="Q301" s="13"/>
      <c r="R301" s="68"/>
      <c r="S301" s="68"/>
      <c r="T301" s="68">
        <v>0</v>
      </c>
      <c r="U301" s="68">
        <f>T301*1.12</f>
        <v>0</v>
      </c>
      <c r="V301" s="13"/>
      <c r="W301" s="13">
        <v>2017</v>
      </c>
      <c r="X301" s="108" t="s">
        <v>2599</v>
      </c>
    </row>
    <row r="302" spans="1:24" s="47" customFormat="1" ht="51" x14ac:dyDescent="0.2">
      <c r="A302" s="1" t="s">
        <v>2038</v>
      </c>
      <c r="B302" s="2" t="s">
        <v>1</v>
      </c>
      <c r="C302" s="2" t="s">
        <v>787</v>
      </c>
      <c r="D302" s="98" t="s">
        <v>1665</v>
      </c>
      <c r="E302" s="98" t="s">
        <v>1125</v>
      </c>
      <c r="F302" s="98" t="s">
        <v>1126</v>
      </c>
      <c r="G302" s="2" t="s">
        <v>679</v>
      </c>
      <c r="H302" s="258">
        <v>10</v>
      </c>
      <c r="I302" s="2">
        <v>710000000</v>
      </c>
      <c r="J302" s="2" t="s">
        <v>7</v>
      </c>
      <c r="K302" s="110" t="s">
        <v>183</v>
      </c>
      <c r="L302" s="2" t="s">
        <v>7</v>
      </c>
      <c r="M302" s="69"/>
      <c r="N302" s="110" t="s">
        <v>822</v>
      </c>
      <c r="O302" s="72" t="s">
        <v>1129</v>
      </c>
      <c r="P302" s="13"/>
      <c r="Q302" s="13"/>
      <c r="R302" s="68"/>
      <c r="S302" s="68"/>
      <c r="T302" s="68">
        <v>0</v>
      </c>
      <c r="U302" s="68">
        <v>0</v>
      </c>
      <c r="V302" s="13"/>
      <c r="W302" s="13">
        <v>2017</v>
      </c>
      <c r="X302" s="108" t="s">
        <v>2772</v>
      </c>
    </row>
    <row r="303" spans="1:24" ht="63.75" x14ac:dyDescent="0.25">
      <c r="A303" s="1" t="s">
        <v>2786</v>
      </c>
      <c r="B303" s="2" t="s">
        <v>1</v>
      </c>
      <c r="C303" s="2" t="s">
        <v>787</v>
      </c>
      <c r="D303" s="98" t="s">
        <v>1665</v>
      </c>
      <c r="E303" s="98" t="s">
        <v>1125</v>
      </c>
      <c r="F303" s="98" t="s">
        <v>2787</v>
      </c>
      <c r="G303" s="2" t="s">
        <v>6</v>
      </c>
      <c r="H303" s="258">
        <v>10</v>
      </c>
      <c r="I303" s="2">
        <v>710000000</v>
      </c>
      <c r="J303" s="2" t="s">
        <v>7</v>
      </c>
      <c r="K303" s="110" t="s">
        <v>369</v>
      </c>
      <c r="L303" s="2" t="s">
        <v>7</v>
      </c>
      <c r="M303" s="69"/>
      <c r="N303" s="110" t="s">
        <v>1270</v>
      </c>
      <c r="O303" s="72" t="s">
        <v>73</v>
      </c>
      <c r="P303" s="13"/>
      <c r="Q303" s="13"/>
      <c r="R303" s="68"/>
      <c r="S303" s="68"/>
      <c r="T303" s="68">
        <v>61949400</v>
      </c>
      <c r="U303" s="68">
        <f>T303*1.12</f>
        <v>69383328</v>
      </c>
      <c r="V303" s="13" t="s">
        <v>11</v>
      </c>
      <c r="W303" s="13">
        <v>2017</v>
      </c>
      <c r="X303" s="108" t="s">
        <v>2788</v>
      </c>
    </row>
    <row r="304" spans="1:24" s="47" customFormat="1" ht="51" x14ac:dyDescent="0.2">
      <c r="A304" s="90" t="s">
        <v>1089</v>
      </c>
      <c r="B304" s="2" t="s">
        <v>1</v>
      </c>
      <c r="C304" s="2" t="s">
        <v>787</v>
      </c>
      <c r="D304" s="98" t="s">
        <v>1665</v>
      </c>
      <c r="E304" s="98" t="s">
        <v>1125</v>
      </c>
      <c r="F304" s="98" t="s">
        <v>1130</v>
      </c>
      <c r="G304" s="2" t="s">
        <v>679</v>
      </c>
      <c r="H304" s="258">
        <v>10</v>
      </c>
      <c r="I304" s="2">
        <v>710000000</v>
      </c>
      <c r="J304" s="2" t="s">
        <v>7</v>
      </c>
      <c r="K304" s="2" t="s">
        <v>361</v>
      </c>
      <c r="L304" s="2" t="s">
        <v>7</v>
      </c>
      <c r="M304" s="69"/>
      <c r="N304" s="69" t="s">
        <v>1128</v>
      </c>
      <c r="O304" s="72" t="s">
        <v>1131</v>
      </c>
      <c r="P304" s="13"/>
      <c r="Q304" s="13"/>
      <c r="R304" s="68"/>
      <c r="S304" s="68"/>
      <c r="T304" s="68">
        <v>0</v>
      </c>
      <c r="U304" s="68">
        <f t="shared" ref="U304:U305" si="19">T304*1.12</f>
        <v>0</v>
      </c>
      <c r="V304" s="13"/>
      <c r="W304" s="13">
        <v>2017</v>
      </c>
      <c r="X304" s="108" t="s">
        <v>2599</v>
      </c>
    </row>
    <row r="305" spans="1:24" s="47" customFormat="1" ht="51" x14ac:dyDescent="0.2">
      <c r="A305" s="90" t="s">
        <v>2040</v>
      </c>
      <c r="B305" s="2" t="s">
        <v>1</v>
      </c>
      <c r="C305" s="2" t="s">
        <v>787</v>
      </c>
      <c r="D305" s="98" t="s">
        <v>1665</v>
      </c>
      <c r="E305" s="98" t="s">
        <v>1125</v>
      </c>
      <c r="F305" s="98" t="s">
        <v>1130</v>
      </c>
      <c r="G305" s="2" t="s">
        <v>2041</v>
      </c>
      <c r="H305" s="258">
        <v>10</v>
      </c>
      <c r="I305" s="2">
        <v>710000000</v>
      </c>
      <c r="J305" s="2" t="s">
        <v>7</v>
      </c>
      <c r="K305" s="2" t="s">
        <v>356</v>
      </c>
      <c r="L305" s="2" t="s">
        <v>7</v>
      </c>
      <c r="M305" s="69"/>
      <c r="N305" s="69" t="s">
        <v>2138</v>
      </c>
      <c r="O305" s="72" t="s">
        <v>1131</v>
      </c>
      <c r="P305" s="13"/>
      <c r="Q305" s="13"/>
      <c r="R305" s="68"/>
      <c r="S305" s="68"/>
      <c r="T305" s="68">
        <v>450683883.99999994</v>
      </c>
      <c r="U305" s="68">
        <f t="shared" si="19"/>
        <v>504765950.07999998</v>
      </c>
      <c r="V305" s="13"/>
      <c r="W305" s="13">
        <v>2017</v>
      </c>
      <c r="X305" s="125" t="s">
        <v>2039</v>
      </c>
    </row>
    <row r="306" spans="1:24" s="47" customFormat="1" ht="51" x14ac:dyDescent="0.2">
      <c r="A306" s="1" t="s">
        <v>1090</v>
      </c>
      <c r="B306" s="2" t="s">
        <v>1</v>
      </c>
      <c r="C306" s="2" t="s">
        <v>787</v>
      </c>
      <c r="D306" s="98" t="s">
        <v>1665</v>
      </c>
      <c r="E306" s="98" t="s">
        <v>1125</v>
      </c>
      <c r="F306" s="98" t="s">
        <v>1132</v>
      </c>
      <c r="G306" s="2" t="s">
        <v>1127</v>
      </c>
      <c r="H306" s="258">
        <v>10</v>
      </c>
      <c r="I306" s="2">
        <v>710000000</v>
      </c>
      <c r="J306" s="2" t="s">
        <v>7</v>
      </c>
      <c r="K306" s="2" t="s">
        <v>361</v>
      </c>
      <c r="L306" s="2" t="s">
        <v>7</v>
      </c>
      <c r="M306" s="69"/>
      <c r="N306" s="69" t="s">
        <v>1128</v>
      </c>
      <c r="O306" s="72" t="s">
        <v>1129</v>
      </c>
      <c r="P306" s="13"/>
      <c r="Q306" s="13"/>
      <c r="R306" s="68"/>
      <c r="S306" s="68"/>
      <c r="T306" s="68">
        <v>0</v>
      </c>
      <c r="U306" s="68">
        <v>0</v>
      </c>
      <c r="V306" s="13"/>
      <c r="W306" s="13">
        <v>2017</v>
      </c>
      <c r="X306" s="108" t="s">
        <v>2599</v>
      </c>
    </row>
    <row r="307" spans="1:24" s="47" customFormat="1" ht="51" x14ac:dyDescent="0.2">
      <c r="A307" s="1" t="s">
        <v>2042</v>
      </c>
      <c r="B307" s="2" t="s">
        <v>1</v>
      </c>
      <c r="C307" s="2" t="s">
        <v>787</v>
      </c>
      <c r="D307" s="98" t="s">
        <v>1665</v>
      </c>
      <c r="E307" s="98" t="s">
        <v>1125</v>
      </c>
      <c r="F307" s="98" t="s">
        <v>1132</v>
      </c>
      <c r="G307" s="2" t="s">
        <v>1127</v>
      </c>
      <c r="H307" s="258">
        <v>10</v>
      </c>
      <c r="I307" s="2">
        <v>710000000</v>
      </c>
      <c r="J307" s="2" t="s">
        <v>7</v>
      </c>
      <c r="K307" s="2" t="s">
        <v>356</v>
      </c>
      <c r="L307" s="2" t="s">
        <v>7</v>
      </c>
      <c r="M307" s="69"/>
      <c r="N307" s="69" t="s">
        <v>1409</v>
      </c>
      <c r="O307" s="72" t="s">
        <v>73</v>
      </c>
      <c r="P307" s="13"/>
      <c r="Q307" s="13"/>
      <c r="R307" s="68"/>
      <c r="S307" s="68"/>
      <c r="T307" s="68">
        <v>0</v>
      </c>
      <c r="U307" s="68">
        <v>0</v>
      </c>
      <c r="V307" s="13"/>
      <c r="W307" s="13">
        <v>2017</v>
      </c>
      <c r="X307" s="188" t="s">
        <v>2142</v>
      </c>
    </row>
    <row r="308" spans="1:24" ht="93" customHeight="1" x14ac:dyDescent="0.25">
      <c r="A308" s="1" t="s">
        <v>2215</v>
      </c>
      <c r="B308" s="2" t="s">
        <v>1</v>
      </c>
      <c r="C308" s="2" t="s">
        <v>787</v>
      </c>
      <c r="D308" s="98" t="s">
        <v>1665</v>
      </c>
      <c r="E308" s="98" t="s">
        <v>1125</v>
      </c>
      <c r="F308" s="98" t="s">
        <v>2216</v>
      </c>
      <c r="G308" s="2" t="s">
        <v>6</v>
      </c>
      <c r="H308" s="258">
        <v>70</v>
      </c>
      <c r="I308" s="2">
        <v>710000000</v>
      </c>
      <c r="J308" s="2" t="s">
        <v>7</v>
      </c>
      <c r="K308" s="2" t="s">
        <v>396</v>
      </c>
      <c r="L308" s="2" t="s">
        <v>7</v>
      </c>
      <c r="M308" s="69"/>
      <c r="N308" s="69" t="s">
        <v>1409</v>
      </c>
      <c r="O308" s="72" t="s">
        <v>73</v>
      </c>
      <c r="P308" s="13"/>
      <c r="Q308" s="13"/>
      <c r="R308" s="68"/>
      <c r="S308" s="68"/>
      <c r="T308" s="68">
        <v>0</v>
      </c>
      <c r="U308" s="68">
        <v>0</v>
      </c>
      <c r="V308" s="13" t="s">
        <v>11</v>
      </c>
      <c r="W308" s="13">
        <v>2017</v>
      </c>
      <c r="X308" s="108" t="s">
        <v>2772</v>
      </c>
    </row>
    <row r="309" spans="1:24" ht="63.75" x14ac:dyDescent="0.25">
      <c r="A309" s="1" t="s">
        <v>2789</v>
      </c>
      <c r="B309" s="2" t="s">
        <v>1</v>
      </c>
      <c r="C309" s="2" t="s">
        <v>787</v>
      </c>
      <c r="D309" s="98" t="s">
        <v>1665</v>
      </c>
      <c r="E309" s="98" t="s">
        <v>1125</v>
      </c>
      <c r="F309" s="98" t="s">
        <v>2216</v>
      </c>
      <c r="G309" s="2" t="s">
        <v>6</v>
      </c>
      <c r="H309" s="258">
        <v>70</v>
      </c>
      <c r="I309" s="2">
        <v>710000000</v>
      </c>
      <c r="J309" s="2" t="s">
        <v>7</v>
      </c>
      <c r="K309" s="2" t="s">
        <v>387</v>
      </c>
      <c r="L309" s="2" t="s">
        <v>7</v>
      </c>
      <c r="M309" s="69"/>
      <c r="N309" s="69" t="s">
        <v>817</v>
      </c>
      <c r="O309" s="72" t="s">
        <v>73</v>
      </c>
      <c r="P309" s="13"/>
      <c r="Q309" s="13"/>
      <c r="R309" s="68"/>
      <c r="S309" s="68"/>
      <c r="T309" s="68">
        <v>334026274.86000001</v>
      </c>
      <c r="U309" s="68">
        <f t="shared" ref="U309" si="20">T309*1.12</f>
        <v>374109427.84320003</v>
      </c>
      <c r="V309" s="13" t="s">
        <v>11</v>
      </c>
      <c r="W309" s="13">
        <v>2017</v>
      </c>
      <c r="X309" s="188" t="s">
        <v>2790</v>
      </c>
    </row>
    <row r="310" spans="1:24" s="47" customFormat="1" ht="102" x14ac:dyDescent="0.2">
      <c r="A310" s="90" t="s">
        <v>1091</v>
      </c>
      <c r="B310" s="2" t="s">
        <v>1</v>
      </c>
      <c r="C310" s="2" t="s">
        <v>799</v>
      </c>
      <c r="D310" s="98" t="s">
        <v>800</v>
      </c>
      <c r="E310" s="98" t="s">
        <v>800</v>
      </c>
      <c r="F310" s="98" t="s">
        <v>801</v>
      </c>
      <c r="G310" s="2" t="s">
        <v>679</v>
      </c>
      <c r="H310" s="58">
        <v>0</v>
      </c>
      <c r="I310" s="2">
        <v>710000000</v>
      </c>
      <c r="J310" s="2" t="s">
        <v>7</v>
      </c>
      <c r="K310" s="2" t="s">
        <v>361</v>
      </c>
      <c r="L310" s="2" t="s">
        <v>7</v>
      </c>
      <c r="M310" s="69"/>
      <c r="N310" s="69" t="s">
        <v>711</v>
      </c>
      <c r="O310" s="72" t="s">
        <v>803</v>
      </c>
      <c r="P310" s="13" t="s">
        <v>802</v>
      </c>
      <c r="Q310" s="13" t="s">
        <v>802</v>
      </c>
      <c r="R310" s="68" t="s">
        <v>802</v>
      </c>
      <c r="S310" s="68"/>
      <c r="T310" s="68">
        <v>0</v>
      </c>
      <c r="U310" s="68">
        <v>0</v>
      </c>
      <c r="V310" s="13" t="s">
        <v>802</v>
      </c>
      <c r="W310" s="13">
        <v>2017</v>
      </c>
      <c r="X310" s="108" t="s">
        <v>2599</v>
      </c>
    </row>
    <row r="311" spans="1:24" s="47" customFormat="1" ht="102" x14ac:dyDescent="0.2">
      <c r="A311" s="90" t="s">
        <v>2043</v>
      </c>
      <c r="B311" s="2" t="s">
        <v>1</v>
      </c>
      <c r="C311" s="2" t="s">
        <v>799</v>
      </c>
      <c r="D311" s="98" t="s">
        <v>800</v>
      </c>
      <c r="E311" s="98" t="s">
        <v>800</v>
      </c>
      <c r="F311" s="98" t="s">
        <v>801</v>
      </c>
      <c r="G311" s="2" t="s">
        <v>679</v>
      </c>
      <c r="H311" s="58">
        <v>0</v>
      </c>
      <c r="I311" s="2">
        <v>710000000</v>
      </c>
      <c r="J311" s="2" t="s">
        <v>7</v>
      </c>
      <c r="K311" s="110" t="s">
        <v>183</v>
      </c>
      <c r="L311" s="2" t="s">
        <v>7</v>
      </c>
      <c r="M311" s="69"/>
      <c r="N311" s="69" t="s">
        <v>1040</v>
      </c>
      <c r="O311" s="72" t="s">
        <v>803</v>
      </c>
      <c r="P311" s="13" t="s">
        <v>802</v>
      </c>
      <c r="Q311" s="13" t="s">
        <v>802</v>
      </c>
      <c r="R311" s="68" t="s">
        <v>802</v>
      </c>
      <c r="S311" s="68"/>
      <c r="T311" s="68">
        <v>21861602.280000001</v>
      </c>
      <c r="U311" s="68">
        <f>T311*1.12</f>
        <v>24484994.553600002</v>
      </c>
      <c r="V311" s="13" t="s">
        <v>802</v>
      </c>
      <c r="W311" s="13">
        <v>2017</v>
      </c>
      <c r="X311" s="188" t="s">
        <v>1982</v>
      </c>
    </row>
    <row r="312" spans="1:24" s="47" customFormat="1" ht="89.25" x14ac:dyDescent="0.2">
      <c r="A312" s="1" t="s">
        <v>1092</v>
      </c>
      <c r="B312" s="2" t="s">
        <v>1</v>
      </c>
      <c r="C312" s="2" t="s">
        <v>810</v>
      </c>
      <c r="D312" s="42" t="s">
        <v>1150</v>
      </c>
      <c r="E312" s="42" t="s">
        <v>1150</v>
      </c>
      <c r="F312" s="42" t="s">
        <v>1151</v>
      </c>
      <c r="G312" s="2" t="s">
        <v>6</v>
      </c>
      <c r="H312" s="58">
        <v>100</v>
      </c>
      <c r="I312" s="2">
        <v>710000000</v>
      </c>
      <c r="J312" s="2" t="s">
        <v>7</v>
      </c>
      <c r="K312" s="2" t="s">
        <v>361</v>
      </c>
      <c r="L312" s="2" t="s">
        <v>7</v>
      </c>
      <c r="M312" s="2"/>
      <c r="N312" s="2" t="s">
        <v>9</v>
      </c>
      <c r="O312" s="76" t="s">
        <v>1152</v>
      </c>
      <c r="P312" s="2"/>
      <c r="Q312" s="2"/>
      <c r="R312" s="68"/>
      <c r="S312" s="68"/>
      <c r="T312" s="56">
        <v>0</v>
      </c>
      <c r="U312" s="56">
        <v>0</v>
      </c>
      <c r="V312" s="13" t="s">
        <v>11</v>
      </c>
      <c r="W312" s="13">
        <v>2017</v>
      </c>
      <c r="X312" s="108" t="s">
        <v>2599</v>
      </c>
    </row>
    <row r="313" spans="1:24" s="47" customFormat="1" ht="140.25" x14ac:dyDescent="0.2">
      <c r="A313" s="1" t="s">
        <v>2044</v>
      </c>
      <c r="B313" s="2" t="s">
        <v>1</v>
      </c>
      <c r="C313" s="2" t="s">
        <v>810</v>
      </c>
      <c r="D313" s="42" t="s">
        <v>1150</v>
      </c>
      <c r="E313" s="42" t="s">
        <v>1150</v>
      </c>
      <c r="F313" s="42" t="s">
        <v>1151</v>
      </c>
      <c r="G313" s="2" t="s">
        <v>6</v>
      </c>
      <c r="H313" s="58">
        <v>100</v>
      </c>
      <c r="I313" s="2">
        <v>710000000</v>
      </c>
      <c r="J313" s="2" t="s">
        <v>7</v>
      </c>
      <c r="K313" s="2" t="s">
        <v>356</v>
      </c>
      <c r="L313" s="2" t="s">
        <v>7</v>
      </c>
      <c r="M313" s="2"/>
      <c r="N313" s="2" t="s">
        <v>185</v>
      </c>
      <c r="O313" s="2" t="s">
        <v>2886</v>
      </c>
      <c r="P313" s="2"/>
      <c r="Q313" s="2"/>
      <c r="R313" s="68"/>
      <c r="S313" s="68"/>
      <c r="T313" s="116">
        <f>U313/1.12</f>
        <v>1048208171.4285713</v>
      </c>
      <c r="U313" s="116">
        <v>1173993152</v>
      </c>
      <c r="V313" s="13" t="s">
        <v>11</v>
      </c>
      <c r="W313" s="13">
        <v>2017</v>
      </c>
      <c r="X313" s="125" t="s">
        <v>1982</v>
      </c>
    </row>
    <row r="314" spans="1:24" s="47" customFormat="1" ht="76.5" x14ac:dyDescent="0.2">
      <c r="A314" s="90" t="s">
        <v>1234</v>
      </c>
      <c r="B314" s="2" t="s">
        <v>1</v>
      </c>
      <c r="C314" s="2" t="s">
        <v>825</v>
      </c>
      <c r="D314" s="98" t="s">
        <v>826</v>
      </c>
      <c r="E314" s="98" t="s">
        <v>827</v>
      </c>
      <c r="F314" s="98" t="s">
        <v>829</v>
      </c>
      <c r="G314" s="2" t="s">
        <v>6</v>
      </c>
      <c r="H314" s="58">
        <v>70</v>
      </c>
      <c r="I314" s="2">
        <v>710000000</v>
      </c>
      <c r="J314" s="2" t="s">
        <v>7</v>
      </c>
      <c r="K314" s="2" t="s">
        <v>356</v>
      </c>
      <c r="L314" s="2" t="s">
        <v>7</v>
      </c>
      <c r="M314" s="69"/>
      <c r="N314" s="69" t="s">
        <v>822</v>
      </c>
      <c r="O314" s="72" t="s">
        <v>1188</v>
      </c>
      <c r="P314" s="13"/>
      <c r="Q314" s="13"/>
      <c r="R314" s="68"/>
      <c r="S314" s="68"/>
      <c r="T314" s="68">
        <v>0</v>
      </c>
      <c r="U314" s="68">
        <v>0</v>
      </c>
      <c r="V314" s="13" t="s">
        <v>11</v>
      </c>
      <c r="W314" s="13">
        <v>2017</v>
      </c>
      <c r="X314" s="125" t="s">
        <v>2524</v>
      </c>
    </row>
    <row r="315" spans="1:24" ht="85.5" customHeight="1" x14ac:dyDescent="0.25">
      <c r="A315" s="90" t="s">
        <v>2533</v>
      </c>
      <c r="B315" s="2" t="s">
        <v>1</v>
      </c>
      <c r="C315" s="2" t="s">
        <v>825</v>
      </c>
      <c r="D315" s="98" t="s">
        <v>826</v>
      </c>
      <c r="E315" s="98" t="s">
        <v>827</v>
      </c>
      <c r="F315" s="98" t="s">
        <v>829</v>
      </c>
      <c r="G315" s="2" t="s">
        <v>6</v>
      </c>
      <c r="H315" s="58">
        <v>70</v>
      </c>
      <c r="I315" s="2">
        <v>710000000</v>
      </c>
      <c r="J315" s="2" t="s">
        <v>7</v>
      </c>
      <c r="K315" s="2" t="s">
        <v>386</v>
      </c>
      <c r="L315" s="2" t="s">
        <v>7</v>
      </c>
      <c r="M315" s="69"/>
      <c r="N315" s="2" t="s">
        <v>1275</v>
      </c>
      <c r="O315" s="72" t="s">
        <v>1188</v>
      </c>
      <c r="P315" s="13"/>
      <c r="Q315" s="13"/>
      <c r="R315" s="68"/>
      <c r="S315" s="68"/>
      <c r="T315" s="68">
        <v>0</v>
      </c>
      <c r="U315" s="68">
        <v>0</v>
      </c>
      <c r="V315" s="13" t="s">
        <v>11</v>
      </c>
      <c r="W315" s="13">
        <v>2017</v>
      </c>
      <c r="X315" s="274" t="s">
        <v>2601</v>
      </c>
    </row>
    <row r="316" spans="1:24" ht="85.5" customHeight="1" x14ac:dyDescent="0.25">
      <c r="A316" s="90" t="s">
        <v>2638</v>
      </c>
      <c r="B316" s="2" t="s">
        <v>1</v>
      </c>
      <c r="C316" s="2" t="s">
        <v>825</v>
      </c>
      <c r="D316" s="98" t="s">
        <v>826</v>
      </c>
      <c r="E316" s="98" t="s">
        <v>827</v>
      </c>
      <c r="F316" s="98" t="s">
        <v>2639</v>
      </c>
      <c r="G316" s="2" t="s">
        <v>6</v>
      </c>
      <c r="H316" s="58">
        <v>70</v>
      </c>
      <c r="I316" s="2">
        <v>710000000</v>
      </c>
      <c r="J316" s="2" t="s">
        <v>7</v>
      </c>
      <c r="K316" s="2" t="s">
        <v>387</v>
      </c>
      <c r="L316" s="2" t="s">
        <v>7</v>
      </c>
      <c r="M316" s="69"/>
      <c r="N316" s="2" t="s">
        <v>817</v>
      </c>
      <c r="O316" s="72" t="s">
        <v>1188</v>
      </c>
      <c r="P316" s="13"/>
      <c r="Q316" s="13"/>
      <c r="R316" s="68"/>
      <c r="S316" s="68"/>
      <c r="T316" s="68">
        <v>3999999.9999999995</v>
      </c>
      <c r="U316" s="68">
        <v>4480000</v>
      </c>
      <c r="V316" s="13" t="s">
        <v>11</v>
      </c>
      <c r="W316" s="13">
        <v>2017</v>
      </c>
      <c r="X316" s="125" t="s">
        <v>2640</v>
      </c>
    </row>
    <row r="317" spans="1:24" s="47" customFormat="1" ht="76.5" x14ac:dyDescent="0.2">
      <c r="A317" s="1" t="s">
        <v>1235</v>
      </c>
      <c r="B317" s="2" t="s">
        <v>1</v>
      </c>
      <c r="C317" s="2" t="s">
        <v>825</v>
      </c>
      <c r="D317" s="98" t="s">
        <v>826</v>
      </c>
      <c r="E317" s="98" t="s">
        <v>827</v>
      </c>
      <c r="F317" s="98" t="s">
        <v>828</v>
      </c>
      <c r="G317" s="2" t="s">
        <v>6</v>
      </c>
      <c r="H317" s="58">
        <v>70</v>
      </c>
      <c r="I317" s="2">
        <v>710000000</v>
      </c>
      <c r="J317" s="2" t="s">
        <v>7</v>
      </c>
      <c r="K317" s="2" t="s">
        <v>356</v>
      </c>
      <c r="L317" s="2" t="s">
        <v>7</v>
      </c>
      <c r="M317" s="69"/>
      <c r="N317" s="69" t="s">
        <v>822</v>
      </c>
      <c r="O317" s="72" t="s">
        <v>1188</v>
      </c>
      <c r="P317" s="13"/>
      <c r="Q317" s="13"/>
      <c r="R317" s="68"/>
      <c r="S317" s="68"/>
      <c r="T317" s="68">
        <v>0</v>
      </c>
      <c r="U317" s="68">
        <v>0</v>
      </c>
      <c r="V317" s="13" t="s">
        <v>11</v>
      </c>
      <c r="W317" s="13">
        <v>2017</v>
      </c>
      <c r="X317" s="125" t="s">
        <v>2524</v>
      </c>
    </row>
    <row r="318" spans="1:24" ht="85.5" customHeight="1" x14ac:dyDescent="0.25">
      <c r="A318" s="1" t="s">
        <v>2534</v>
      </c>
      <c r="B318" s="2" t="s">
        <v>1</v>
      </c>
      <c r="C318" s="2" t="s">
        <v>825</v>
      </c>
      <c r="D318" s="98" t="s">
        <v>826</v>
      </c>
      <c r="E318" s="98" t="s">
        <v>827</v>
      </c>
      <c r="F318" s="98" t="s">
        <v>828</v>
      </c>
      <c r="G318" s="2" t="s">
        <v>6</v>
      </c>
      <c r="H318" s="58">
        <v>70</v>
      </c>
      <c r="I318" s="2">
        <v>710000000</v>
      </c>
      <c r="J318" s="2" t="s">
        <v>7</v>
      </c>
      <c r="K318" s="2" t="s">
        <v>386</v>
      </c>
      <c r="L318" s="2" t="s">
        <v>7</v>
      </c>
      <c r="M318" s="69"/>
      <c r="N318" s="2" t="s">
        <v>1275</v>
      </c>
      <c r="O318" s="72" t="s">
        <v>1188</v>
      </c>
      <c r="P318" s="13"/>
      <c r="Q318" s="13"/>
      <c r="R318" s="68"/>
      <c r="S318" s="68"/>
      <c r="T318" s="68">
        <v>0</v>
      </c>
      <c r="U318" s="68">
        <v>0</v>
      </c>
      <c r="V318" s="13" t="s">
        <v>11</v>
      </c>
      <c r="W318" s="13">
        <v>2017</v>
      </c>
      <c r="X318" s="125" t="s">
        <v>2601</v>
      </c>
    </row>
    <row r="319" spans="1:24" ht="85.5" customHeight="1" x14ac:dyDescent="0.25">
      <c r="A319" s="1" t="s">
        <v>2641</v>
      </c>
      <c r="B319" s="2" t="s">
        <v>1</v>
      </c>
      <c r="C319" s="2" t="s">
        <v>825</v>
      </c>
      <c r="D319" s="98" t="s">
        <v>826</v>
      </c>
      <c r="E319" s="98" t="s">
        <v>827</v>
      </c>
      <c r="F319" s="98" t="s">
        <v>828</v>
      </c>
      <c r="G319" s="2" t="s">
        <v>6</v>
      </c>
      <c r="H319" s="58">
        <v>70</v>
      </c>
      <c r="I319" s="2">
        <v>710000000</v>
      </c>
      <c r="J319" s="2" t="s">
        <v>7</v>
      </c>
      <c r="K319" s="2" t="s">
        <v>387</v>
      </c>
      <c r="L319" s="2" t="s">
        <v>7</v>
      </c>
      <c r="M319" s="69"/>
      <c r="N319" s="2" t="s">
        <v>817</v>
      </c>
      <c r="O319" s="72" t="s">
        <v>1188</v>
      </c>
      <c r="P319" s="13"/>
      <c r="Q319" s="13"/>
      <c r="R319" s="68"/>
      <c r="S319" s="68"/>
      <c r="T319" s="68">
        <v>26786000</v>
      </c>
      <c r="U319" s="68">
        <v>30000320.000000004</v>
      </c>
      <c r="V319" s="13" t="s">
        <v>11</v>
      </c>
      <c r="W319" s="13">
        <v>2017</v>
      </c>
      <c r="X319" s="125" t="s">
        <v>2642</v>
      </c>
    </row>
    <row r="320" spans="1:24" s="47" customFormat="1" ht="89.25" x14ac:dyDescent="0.2">
      <c r="A320" s="90" t="s">
        <v>1276</v>
      </c>
      <c r="B320" s="2" t="s">
        <v>1</v>
      </c>
      <c r="C320" s="2" t="s">
        <v>830</v>
      </c>
      <c r="D320" s="42" t="s">
        <v>831</v>
      </c>
      <c r="E320" s="42" t="s">
        <v>831</v>
      </c>
      <c r="F320" s="42" t="s">
        <v>832</v>
      </c>
      <c r="G320" s="2" t="s">
        <v>6</v>
      </c>
      <c r="H320" s="58">
        <v>70</v>
      </c>
      <c r="I320" s="2">
        <v>710000000</v>
      </c>
      <c r="J320" s="2" t="s">
        <v>7</v>
      </c>
      <c r="K320" s="2" t="s">
        <v>356</v>
      </c>
      <c r="L320" s="2" t="s">
        <v>7</v>
      </c>
      <c r="M320" s="2"/>
      <c r="N320" s="2" t="s">
        <v>833</v>
      </c>
      <c r="O320" s="2" t="s">
        <v>2511</v>
      </c>
      <c r="P320" s="2"/>
      <c r="Q320" s="2"/>
      <c r="R320" s="56"/>
      <c r="S320" s="59"/>
      <c r="T320" s="56">
        <v>0</v>
      </c>
      <c r="U320" s="56">
        <v>0</v>
      </c>
      <c r="V320" s="13" t="s">
        <v>11</v>
      </c>
      <c r="W320" s="13">
        <v>2017</v>
      </c>
      <c r="X320" s="125" t="s">
        <v>2524</v>
      </c>
    </row>
    <row r="321" spans="1:24" ht="85.5" customHeight="1" x14ac:dyDescent="0.25">
      <c r="A321" s="90" t="s">
        <v>2535</v>
      </c>
      <c r="B321" s="2" t="s">
        <v>1</v>
      </c>
      <c r="C321" s="2" t="s">
        <v>830</v>
      </c>
      <c r="D321" s="42" t="s">
        <v>831</v>
      </c>
      <c r="E321" s="42" t="s">
        <v>831</v>
      </c>
      <c r="F321" s="42" t="s">
        <v>832</v>
      </c>
      <c r="G321" s="2" t="s">
        <v>6</v>
      </c>
      <c r="H321" s="58">
        <v>70</v>
      </c>
      <c r="I321" s="2">
        <v>710000000</v>
      </c>
      <c r="J321" s="2" t="s">
        <v>7</v>
      </c>
      <c r="K321" s="2" t="s">
        <v>386</v>
      </c>
      <c r="L321" s="2" t="s">
        <v>7</v>
      </c>
      <c r="M321" s="2"/>
      <c r="N321" s="2" t="s">
        <v>370</v>
      </c>
      <c r="O321" s="2" t="s">
        <v>2536</v>
      </c>
      <c r="P321" s="2"/>
      <c r="Q321" s="2"/>
      <c r="R321" s="56"/>
      <c r="S321" s="59"/>
      <c r="T321" s="56">
        <f t="shared" ref="T321" si="21">U321/1.12</f>
        <v>36025682</v>
      </c>
      <c r="U321" s="56">
        <v>40348763.840000004</v>
      </c>
      <c r="V321" s="13" t="s">
        <v>11</v>
      </c>
      <c r="W321" s="13">
        <v>2017</v>
      </c>
      <c r="X321" s="125" t="s">
        <v>2537</v>
      </c>
    </row>
    <row r="322" spans="1:24" s="47" customFormat="1" ht="102" x14ac:dyDescent="0.2">
      <c r="A322" s="1" t="s">
        <v>1277</v>
      </c>
      <c r="B322" s="2" t="s">
        <v>1</v>
      </c>
      <c r="C322" s="2" t="s">
        <v>669</v>
      </c>
      <c r="D322" s="42" t="s">
        <v>670</v>
      </c>
      <c r="E322" s="42" t="s">
        <v>671</v>
      </c>
      <c r="F322" s="42" t="s">
        <v>855</v>
      </c>
      <c r="G322" s="2" t="s">
        <v>6</v>
      </c>
      <c r="H322" s="58">
        <v>97</v>
      </c>
      <c r="I322" s="2">
        <v>710000000</v>
      </c>
      <c r="J322" s="2" t="s">
        <v>7</v>
      </c>
      <c r="K322" s="2" t="s">
        <v>396</v>
      </c>
      <c r="L322" s="2" t="s">
        <v>668</v>
      </c>
      <c r="M322" s="2"/>
      <c r="N322" s="2" t="s">
        <v>396</v>
      </c>
      <c r="O322" s="2" t="s">
        <v>895</v>
      </c>
      <c r="P322" s="2"/>
      <c r="Q322" s="2"/>
      <c r="R322" s="56"/>
      <c r="S322" s="59"/>
      <c r="T322" s="56">
        <v>0</v>
      </c>
      <c r="U322" s="56">
        <v>0</v>
      </c>
      <c r="V322" s="13"/>
      <c r="W322" s="13">
        <v>2017</v>
      </c>
      <c r="X322" s="188" t="s">
        <v>2142</v>
      </c>
    </row>
    <row r="323" spans="1:24" ht="93" customHeight="1" x14ac:dyDescent="0.25">
      <c r="A323" s="1" t="s">
        <v>2217</v>
      </c>
      <c r="B323" s="2" t="s">
        <v>1</v>
      </c>
      <c r="C323" s="2" t="s">
        <v>669</v>
      </c>
      <c r="D323" s="42" t="s">
        <v>670</v>
      </c>
      <c r="E323" s="42" t="s">
        <v>671</v>
      </c>
      <c r="F323" s="42" t="s">
        <v>855</v>
      </c>
      <c r="G323" s="2" t="s">
        <v>6</v>
      </c>
      <c r="H323" s="58">
        <v>97</v>
      </c>
      <c r="I323" s="2">
        <v>710000000</v>
      </c>
      <c r="J323" s="2" t="s">
        <v>7</v>
      </c>
      <c r="K323" s="2" t="s">
        <v>396</v>
      </c>
      <c r="L323" s="2" t="s">
        <v>668</v>
      </c>
      <c r="M323" s="2"/>
      <c r="N323" s="2" t="s">
        <v>396</v>
      </c>
      <c r="O323" s="2" t="s">
        <v>895</v>
      </c>
      <c r="P323" s="2"/>
      <c r="Q323" s="2"/>
      <c r="R323" s="56"/>
      <c r="S323" s="59"/>
      <c r="T323" s="56">
        <v>1600000</v>
      </c>
      <c r="U323" s="56">
        <v>1600000</v>
      </c>
      <c r="V323" s="13"/>
      <c r="W323" s="13">
        <v>2017</v>
      </c>
      <c r="X323" s="188" t="s">
        <v>2218</v>
      </c>
    </row>
    <row r="324" spans="1:24" s="47" customFormat="1" ht="102" x14ac:dyDescent="0.2">
      <c r="A324" s="90" t="s">
        <v>1278</v>
      </c>
      <c r="B324" s="2" t="s">
        <v>1</v>
      </c>
      <c r="C324" s="2" t="s">
        <v>669</v>
      </c>
      <c r="D324" s="42" t="s">
        <v>670</v>
      </c>
      <c r="E324" s="42" t="s">
        <v>671</v>
      </c>
      <c r="F324" s="42" t="s">
        <v>856</v>
      </c>
      <c r="G324" s="2" t="s">
        <v>6</v>
      </c>
      <c r="H324" s="58">
        <v>100</v>
      </c>
      <c r="I324" s="2">
        <v>710000000</v>
      </c>
      <c r="J324" s="2" t="s">
        <v>7</v>
      </c>
      <c r="K324" s="2" t="s">
        <v>386</v>
      </c>
      <c r="L324" s="2" t="s">
        <v>668</v>
      </c>
      <c r="M324" s="2"/>
      <c r="N324" s="2" t="s">
        <v>386</v>
      </c>
      <c r="O324" s="2" t="s">
        <v>895</v>
      </c>
      <c r="P324" s="2"/>
      <c r="Q324" s="2"/>
      <c r="R324" s="56"/>
      <c r="S324" s="59"/>
      <c r="T324" s="56">
        <v>0</v>
      </c>
      <c r="U324" s="56">
        <v>0</v>
      </c>
      <c r="V324" s="13"/>
      <c r="W324" s="13">
        <v>2017</v>
      </c>
      <c r="X324" s="108" t="s">
        <v>2772</v>
      </c>
    </row>
    <row r="325" spans="1:24" ht="102" x14ac:dyDescent="0.25">
      <c r="A325" s="90" t="s">
        <v>2791</v>
      </c>
      <c r="B325" s="2" t="s">
        <v>1</v>
      </c>
      <c r="C325" s="2" t="s">
        <v>669</v>
      </c>
      <c r="D325" s="42" t="s">
        <v>670</v>
      </c>
      <c r="E325" s="42" t="s">
        <v>671</v>
      </c>
      <c r="F325" s="42" t="s">
        <v>856</v>
      </c>
      <c r="G325" s="2" t="s">
        <v>6</v>
      </c>
      <c r="H325" s="58">
        <v>100</v>
      </c>
      <c r="I325" s="2">
        <v>710000000</v>
      </c>
      <c r="J325" s="2" t="s">
        <v>7</v>
      </c>
      <c r="K325" s="2" t="s">
        <v>386</v>
      </c>
      <c r="L325" s="2" t="s">
        <v>668</v>
      </c>
      <c r="M325" s="2"/>
      <c r="N325" s="2" t="s">
        <v>387</v>
      </c>
      <c r="O325" s="2" t="s">
        <v>895</v>
      </c>
      <c r="P325" s="2"/>
      <c r="Q325" s="2"/>
      <c r="R325" s="56"/>
      <c r="S325" s="59"/>
      <c r="T325" s="56">
        <v>1000000</v>
      </c>
      <c r="U325" s="56">
        <v>1000000</v>
      </c>
      <c r="V325" s="13"/>
      <c r="W325" s="13">
        <v>2017</v>
      </c>
      <c r="X325" s="188" t="s">
        <v>2792</v>
      </c>
    </row>
    <row r="326" spans="1:24" s="47" customFormat="1" ht="102" x14ac:dyDescent="0.2">
      <c r="A326" s="1" t="s">
        <v>1279</v>
      </c>
      <c r="B326" s="2" t="s">
        <v>1</v>
      </c>
      <c r="C326" s="2" t="s">
        <v>669</v>
      </c>
      <c r="D326" s="42" t="s">
        <v>670</v>
      </c>
      <c r="E326" s="42" t="s">
        <v>671</v>
      </c>
      <c r="F326" s="42" t="s">
        <v>857</v>
      </c>
      <c r="G326" s="2" t="s">
        <v>6</v>
      </c>
      <c r="H326" s="58">
        <v>0</v>
      </c>
      <c r="I326" s="2">
        <v>710000000</v>
      </c>
      <c r="J326" s="2" t="s">
        <v>7</v>
      </c>
      <c r="K326" s="2" t="s">
        <v>386</v>
      </c>
      <c r="L326" s="2" t="s">
        <v>1155</v>
      </c>
      <c r="M326" s="2"/>
      <c r="N326" s="2" t="s">
        <v>387</v>
      </c>
      <c r="O326" s="2" t="s">
        <v>895</v>
      </c>
      <c r="P326" s="2"/>
      <c r="Q326" s="2"/>
      <c r="R326" s="56"/>
      <c r="S326" s="59"/>
      <c r="T326" s="56">
        <v>2880000</v>
      </c>
      <c r="U326" s="56">
        <v>2880000</v>
      </c>
      <c r="V326" s="13"/>
      <c r="W326" s="13">
        <v>2017</v>
      </c>
      <c r="X326" s="188" t="s">
        <v>749</v>
      </c>
    </row>
    <row r="327" spans="1:24" s="47" customFormat="1" ht="102" x14ac:dyDescent="0.2">
      <c r="A327" s="90" t="s">
        <v>1280</v>
      </c>
      <c r="B327" s="2" t="s">
        <v>1</v>
      </c>
      <c r="C327" s="2" t="s">
        <v>669</v>
      </c>
      <c r="D327" s="42" t="s">
        <v>670</v>
      </c>
      <c r="E327" s="42" t="s">
        <v>671</v>
      </c>
      <c r="F327" s="42" t="s">
        <v>858</v>
      </c>
      <c r="G327" s="2" t="s">
        <v>6</v>
      </c>
      <c r="H327" s="58">
        <v>0</v>
      </c>
      <c r="I327" s="2">
        <v>710000000</v>
      </c>
      <c r="J327" s="2" t="s">
        <v>7</v>
      </c>
      <c r="K327" s="2" t="s">
        <v>386</v>
      </c>
      <c r="L327" s="2" t="s">
        <v>1157</v>
      </c>
      <c r="M327" s="2"/>
      <c r="N327" s="2" t="s">
        <v>387</v>
      </c>
      <c r="O327" s="2" t="s">
        <v>895</v>
      </c>
      <c r="P327" s="2"/>
      <c r="Q327" s="2"/>
      <c r="R327" s="56"/>
      <c r="S327" s="59"/>
      <c r="T327" s="56">
        <v>3000000</v>
      </c>
      <c r="U327" s="56">
        <v>3000000</v>
      </c>
      <c r="V327" s="13"/>
      <c r="W327" s="13">
        <v>2017</v>
      </c>
      <c r="X327" s="188" t="s">
        <v>749</v>
      </c>
    </row>
    <row r="328" spans="1:24" s="47" customFormat="1" ht="102" x14ac:dyDescent="0.2">
      <c r="A328" s="1" t="s">
        <v>1281</v>
      </c>
      <c r="B328" s="2" t="s">
        <v>1</v>
      </c>
      <c r="C328" s="2" t="s">
        <v>669</v>
      </c>
      <c r="D328" s="42" t="s">
        <v>670</v>
      </c>
      <c r="E328" s="42" t="s">
        <v>671</v>
      </c>
      <c r="F328" s="42" t="s">
        <v>859</v>
      </c>
      <c r="G328" s="2" t="s">
        <v>6</v>
      </c>
      <c r="H328" s="58">
        <v>0</v>
      </c>
      <c r="I328" s="2">
        <v>710000000</v>
      </c>
      <c r="J328" s="2" t="s">
        <v>7</v>
      </c>
      <c r="K328" s="2" t="s">
        <v>370</v>
      </c>
      <c r="L328" s="2" t="s">
        <v>1072</v>
      </c>
      <c r="M328" s="2"/>
      <c r="N328" s="2" t="s">
        <v>349</v>
      </c>
      <c r="O328" s="2" t="s">
        <v>895</v>
      </c>
      <c r="P328" s="2"/>
      <c r="Q328" s="2"/>
      <c r="R328" s="56"/>
      <c r="S328" s="59"/>
      <c r="T328" s="56">
        <v>2700000</v>
      </c>
      <c r="U328" s="56">
        <v>2700000</v>
      </c>
      <c r="V328" s="13"/>
      <c r="W328" s="13">
        <v>2017</v>
      </c>
      <c r="X328" s="188" t="s">
        <v>749</v>
      </c>
    </row>
    <row r="329" spans="1:24" s="47" customFormat="1" ht="102" x14ac:dyDescent="0.2">
      <c r="A329" s="90" t="s">
        <v>1282</v>
      </c>
      <c r="B329" s="2" t="s">
        <v>1</v>
      </c>
      <c r="C329" s="2" t="s">
        <v>669</v>
      </c>
      <c r="D329" s="42" t="s">
        <v>670</v>
      </c>
      <c r="E329" s="42" t="s">
        <v>671</v>
      </c>
      <c r="F329" s="42" t="s">
        <v>860</v>
      </c>
      <c r="G329" s="2" t="s">
        <v>6</v>
      </c>
      <c r="H329" s="58">
        <v>100</v>
      </c>
      <c r="I329" s="2">
        <v>710000000</v>
      </c>
      <c r="J329" s="2" t="s">
        <v>7</v>
      </c>
      <c r="K329" s="2" t="s">
        <v>349</v>
      </c>
      <c r="L329" s="2" t="s">
        <v>668</v>
      </c>
      <c r="M329" s="2"/>
      <c r="N329" s="2" t="s">
        <v>350</v>
      </c>
      <c r="O329" s="2" t="s">
        <v>895</v>
      </c>
      <c r="P329" s="2"/>
      <c r="Q329" s="2"/>
      <c r="R329" s="56"/>
      <c r="S329" s="59"/>
      <c r="T329" s="56">
        <v>1296000</v>
      </c>
      <c r="U329" s="56">
        <v>1296000</v>
      </c>
      <c r="V329" s="13"/>
      <c r="W329" s="13">
        <v>2017</v>
      </c>
      <c r="X329" s="188" t="s">
        <v>749</v>
      </c>
    </row>
    <row r="330" spans="1:24" s="47" customFormat="1" ht="102" x14ac:dyDescent="0.2">
      <c r="A330" s="1" t="s">
        <v>1283</v>
      </c>
      <c r="B330" s="2" t="s">
        <v>1</v>
      </c>
      <c r="C330" s="2" t="s">
        <v>669</v>
      </c>
      <c r="D330" s="42" t="s">
        <v>670</v>
      </c>
      <c r="E330" s="42" t="s">
        <v>671</v>
      </c>
      <c r="F330" s="42" t="s">
        <v>861</v>
      </c>
      <c r="G330" s="2" t="s">
        <v>6</v>
      </c>
      <c r="H330" s="58">
        <v>0</v>
      </c>
      <c r="I330" s="2">
        <v>710000000</v>
      </c>
      <c r="J330" s="2" t="s">
        <v>7</v>
      </c>
      <c r="K330" s="2" t="s">
        <v>396</v>
      </c>
      <c r="L330" s="2" t="s">
        <v>1156</v>
      </c>
      <c r="M330" s="2"/>
      <c r="N330" s="2" t="s">
        <v>396</v>
      </c>
      <c r="O330" s="2" t="s">
        <v>895</v>
      </c>
      <c r="P330" s="2"/>
      <c r="Q330" s="2"/>
      <c r="R330" s="56"/>
      <c r="S330" s="59"/>
      <c r="T330" s="56">
        <v>720000</v>
      </c>
      <c r="U330" s="56">
        <v>720000</v>
      </c>
      <c r="V330" s="13"/>
      <c r="W330" s="13">
        <v>2017</v>
      </c>
      <c r="X330" s="188" t="s">
        <v>749</v>
      </c>
    </row>
    <row r="331" spans="1:24" s="47" customFormat="1" ht="102" x14ac:dyDescent="0.2">
      <c r="A331" s="90" t="s">
        <v>1284</v>
      </c>
      <c r="B331" s="2" t="s">
        <v>1</v>
      </c>
      <c r="C331" s="2" t="s">
        <v>669</v>
      </c>
      <c r="D331" s="42" t="s">
        <v>670</v>
      </c>
      <c r="E331" s="42" t="s">
        <v>671</v>
      </c>
      <c r="F331" s="42" t="s">
        <v>862</v>
      </c>
      <c r="G331" s="2" t="s">
        <v>6</v>
      </c>
      <c r="H331" s="58">
        <v>0</v>
      </c>
      <c r="I331" s="2">
        <v>710000000</v>
      </c>
      <c r="J331" s="2" t="s">
        <v>7</v>
      </c>
      <c r="K331" s="2" t="s">
        <v>386</v>
      </c>
      <c r="L331" s="2" t="s">
        <v>1158</v>
      </c>
      <c r="M331" s="2"/>
      <c r="N331" s="2" t="s">
        <v>387</v>
      </c>
      <c r="O331" s="2" t="s">
        <v>895</v>
      </c>
      <c r="P331" s="2"/>
      <c r="Q331" s="2"/>
      <c r="R331" s="56"/>
      <c r="S331" s="59"/>
      <c r="T331" s="56">
        <v>0</v>
      </c>
      <c r="U331" s="56">
        <v>0</v>
      </c>
      <c r="V331" s="13"/>
      <c r="W331" s="13">
        <v>2017</v>
      </c>
      <c r="X331" s="188" t="s">
        <v>2601</v>
      </c>
    </row>
    <row r="332" spans="1:24" s="47" customFormat="1" ht="102" x14ac:dyDescent="0.2">
      <c r="A332" s="90" t="s">
        <v>2643</v>
      </c>
      <c r="B332" s="2" t="s">
        <v>1</v>
      </c>
      <c r="C332" s="2" t="s">
        <v>669</v>
      </c>
      <c r="D332" s="42" t="s">
        <v>670</v>
      </c>
      <c r="E332" s="42" t="s">
        <v>671</v>
      </c>
      <c r="F332" s="42" t="s">
        <v>862</v>
      </c>
      <c r="G332" s="2" t="s">
        <v>6</v>
      </c>
      <c r="H332" s="58">
        <v>0</v>
      </c>
      <c r="I332" s="2">
        <v>710000000</v>
      </c>
      <c r="J332" s="2" t="s">
        <v>7</v>
      </c>
      <c r="K332" s="2" t="s">
        <v>386</v>
      </c>
      <c r="L332" s="2" t="s">
        <v>1160</v>
      </c>
      <c r="M332" s="2"/>
      <c r="N332" s="2" t="s">
        <v>387</v>
      </c>
      <c r="O332" s="2" t="s">
        <v>895</v>
      </c>
      <c r="P332" s="2"/>
      <c r="Q332" s="2"/>
      <c r="R332" s="56"/>
      <c r="S332" s="59"/>
      <c r="T332" s="56">
        <v>720000</v>
      </c>
      <c r="U332" s="56">
        <v>720000</v>
      </c>
      <c r="V332" s="13"/>
      <c r="W332" s="13">
        <v>2017</v>
      </c>
      <c r="X332" s="188" t="s">
        <v>2644</v>
      </c>
    </row>
    <row r="333" spans="1:24" s="47" customFormat="1" ht="51" x14ac:dyDescent="0.2">
      <c r="A333" s="1" t="s">
        <v>1285</v>
      </c>
      <c r="B333" s="2" t="s">
        <v>1</v>
      </c>
      <c r="C333" s="2" t="s">
        <v>884</v>
      </c>
      <c r="D333" s="42" t="s">
        <v>885</v>
      </c>
      <c r="E333" s="42" t="s">
        <v>885</v>
      </c>
      <c r="F333" s="42" t="s">
        <v>886</v>
      </c>
      <c r="G333" s="2" t="s">
        <v>6</v>
      </c>
      <c r="H333" s="58">
        <v>100</v>
      </c>
      <c r="I333" s="2">
        <v>710000000</v>
      </c>
      <c r="J333" s="2" t="s">
        <v>7</v>
      </c>
      <c r="K333" s="2" t="s">
        <v>361</v>
      </c>
      <c r="L333" s="2" t="s">
        <v>668</v>
      </c>
      <c r="M333" s="2"/>
      <c r="N333" s="2" t="s">
        <v>887</v>
      </c>
      <c r="O333" s="2" t="s">
        <v>895</v>
      </c>
      <c r="P333" s="2"/>
      <c r="Q333" s="2"/>
      <c r="R333" s="56"/>
      <c r="S333" s="59"/>
      <c r="T333" s="56">
        <v>360000</v>
      </c>
      <c r="U333" s="56">
        <v>403200</v>
      </c>
      <c r="V333" s="13"/>
      <c r="W333" s="13">
        <v>2017</v>
      </c>
      <c r="X333" s="188"/>
    </row>
    <row r="334" spans="1:24" s="47" customFormat="1" ht="51" x14ac:dyDescent="0.2">
      <c r="A334" s="90" t="s">
        <v>1286</v>
      </c>
      <c r="B334" s="2" t="s">
        <v>1</v>
      </c>
      <c r="C334" s="2" t="s">
        <v>892</v>
      </c>
      <c r="D334" s="42" t="s">
        <v>893</v>
      </c>
      <c r="E334" s="42" t="s">
        <v>893</v>
      </c>
      <c r="F334" s="42" t="s">
        <v>894</v>
      </c>
      <c r="G334" s="2" t="s">
        <v>6</v>
      </c>
      <c r="H334" s="58">
        <v>70</v>
      </c>
      <c r="I334" s="2">
        <v>710000000</v>
      </c>
      <c r="J334" s="2" t="s">
        <v>7</v>
      </c>
      <c r="K334" s="2" t="s">
        <v>361</v>
      </c>
      <c r="L334" s="2" t="s">
        <v>7</v>
      </c>
      <c r="M334" s="2"/>
      <c r="N334" s="2" t="s">
        <v>9</v>
      </c>
      <c r="O334" s="2" t="s">
        <v>895</v>
      </c>
      <c r="P334" s="2"/>
      <c r="Q334" s="2"/>
      <c r="R334" s="56"/>
      <c r="S334" s="59"/>
      <c r="T334" s="56">
        <v>3085200</v>
      </c>
      <c r="U334" s="56">
        <f>T334*1.12</f>
        <v>3455424.0000000005</v>
      </c>
      <c r="V334" s="13"/>
      <c r="W334" s="13">
        <v>2017</v>
      </c>
      <c r="X334" s="188"/>
    </row>
    <row r="335" spans="1:24" s="47" customFormat="1" ht="51" x14ac:dyDescent="0.2">
      <c r="A335" s="1" t="s">
        <v>1287</v>
      </c>
      <c r="B335" s="2" t="s">
        <v>1</v>
      </c>
      <c r="C335" s="2" t="s">
        <v>892</v>
      </c>
      <c r="D335" s="42" t="s">
        <v>893</v>
      </c>
      <c r="E335" s="42" t="s">
        <v>893</v>
      </c>
      <c r="F335" s="42" t="s">
        <v>896</v>
      </c>
      <c r="G335" s="2" t="s">
        <v>6</v>
      </c>
      <c r="H335" s="58">
        <v>70</v>
      </c>
      <c r="I335" s="2">
        <v>710000000</v>
      </c>
      <c r="J335" s="2" t="s">
        <v>7</v>
      </c>
      <c r="K335" s="2" t="s">
        <v>361</v>
      </c>
      <c r="L335" s="2" t="s">
        <v>7</v>
      </c>
      <c r="M335" s="2"/>
      <c r="N335" s="2" t="s">
        <v>9</v>
      </c>
      <c r="O335" s="2" t="s">
        <v>895</v>
      </c>
      <c r="P335" s="2"/>
      <c r="Q335" s="2"/>
      <c r="R335" s="56"/>
      <c r="S335" s="59"/>
      <c r="T335" s="56">
        <v>0</v>
      </c>
      <c r="U335" s="56">
        <v>0</v>
      </c>
      <c r="V335" s="13"/>
      <c r="W335" s="13">
        <v>2017</v>
      </c>
      <c r="X335" s="108" t="s">
        <v>2599</v>
      </c>
    </row>
    <row r="336" spans="1:24" s="47" customFormat="1" ht="51" x14ac:dyDescent="0.2">
      <c r="A336" s="1" t="s">
        <v>2045</v>
      </c>
      <c r="B336" s="2" t="s">
        <v>1</v>
      </c>
      <c r="C336" s="2" t="s">
        <v>892</v>
      </c>
      <c r="D336" s="42" t="s">
        <v>893</v>
      </c>
      <c r="E336" s="42" t="s">
        <v>893</v>
      </c>
      <c r="F336" s="42" t="s">
        <v>896</v>
      </c>
      <c r="G336" s="2" t="s">
        <v>6</v>
      </c>
      <c r="H336" s="58">
        <v>70</v>
      </c>
      <c r="I336" s="2">
        <v>710000000</v>
      </c>
      <c r="J336" s="2" t="s">
        <v>7</v>
      </c>
      <c r="K336" s="2" t="s">
        <v>356</v>
      </c>
      <c r="L336" s="2" t="s">
        <v>7</v>
      </c>
      <c r="M336" s="2"/>
      <c r="N336" s="2" t="s">
        <v>822</v>
      </c>
      <c r="O336" s="2" t="s">
        <v>895</v>
      </c>
      <c r="P336" s="2"/>
      <c r="Q336" s="2"/>
      <c r="R336" s="56"/>
      <c r="S336" s="59"/>
      <c r="T336" s="56">
        <v>0</v>
      </c>
      <c r="U336" s="56">
        <v>0</v>
      </c>
      <c r="V336" s="13"/>
      <c r="W336" s="13">
        <v>2017</v>
      </c>
      <c r="X336" s="188" t="s">
        <v>2142</v>
      </c>
    </row>
    <row r="337" spans="1:24" ht="93" customHeight="1" x14ac:dyDescent="0.25">
      <c r="A337" s="1" t="s">
        <v>2219</v>
      </c>
      <c r="B337" s="2" t="s">
        <v>1</v>
      </c>
      <c r="C337" s="2" t="s">
        <v>892</v>
      </c>
      <c r="D337" s="42" t="s">
        <v>893</v>
      </c>
      <c r="E337" s="42" t="s">
        <v>893</v>
      </c>
      <c r="F337" s="42" t="s">
        <v>896</v>
      </c>
      <c r="G337" s="2" t="s">
        <v>6</v>
      </c>
      <c r="H337" s="58">
        <v>70</v>
      </c>
      <c r="I337" s="2">
        <v>710000000</v>
      </c>
      <c r="J337" s="2" t="s">
        <v>7</v>
      </c>
      <c r="K337" s="2" t="s">
        <v>386</v>
      </c>
      <c r="L337" s="2" t="s">
        <v>7</v>
      </c>
      <c r="M337" s="2"/>
      <c r="N337" s="2" t="s">
        <v>817</v>
      </c>
      <c r="O337" s="2" t="s">
        <v>895</v>
      </c>
      <c r="P337" s="2"/>
      <c r="Q337" s="2"/>
      <c r="R337" s="56"/>
      <c r="S337" s="59"/>
      <c r="T337" s="56">
        <v>3200000</v>
      </c>
      <c r="U337" s="56">
        <f>T337*1.12</f>
        <v>3584000.0000000005</v>
      </c>
      <c r="V337" s="13"/>
      <c r="W337" s="13">
        <v>2017</v>
      </c>
      <c r="X337" s="188" t="s">
        <v>2220</v>
      </c>
    </row>
    <row r="338" spans="1:24" s="47" customFormat="1" ht="38.25" x14ac:dyDescent="0.2">
      <c r="A338" s="90" t="s">
        <v>1288</v>
      </c>
      <c r="B338" s="2" t="s">
        <v>1</v>
      </c>
      <c r="C338" s="2" t="s">
        <v>892</v>
      </c>
      <c r="D338" s="42" t="s">
        <v>893</v>
      </c>
      <c r="E338" s="42" t="s">
        <v>893</v>
      </c>
      <c r="F338" s="42" t="s">
        <v>897</v>
      </c>
      <c r="G338" s="2" t="s">
        <v>6</v>
      </c>
      <c r="H338" s="58">
        <v>70</v>
      </c>
      <c r="I338" s="2">
        <v>710000000</v>
      </c>
      <c r="J338" s="2" t="s">
        <v>7</v>
      </c>
      <c r="K338" s="2" t="s">
        <v>361</v>
      </c>
      <c r="L338" s="2" t="s">
        <v>7</v>
      </c>
      <c r="M338" s="2"/>
      <c r="N338" s="2" t="s">
        <v>9</v>
      </c>
      <c r="O338" s="2" t="s">
        <v>895</v>
      </c>
      <c r="P338" s="2"/>
      <c r="Q338" s="2"/>
      <c r="R338" s="56"/>
      <c r="S338" s="59"/>
      <c r="T338" s="56">
        <v>1869200</v>
      </c>
      <c r="U338" s="56">
        <v>1869200</v>
      </c>
      <c r="V338" s="13"/>
      <c r="W338" s="13">
        <v>2017</v>
      </c>
      <c r="X338" s="188"/>
    </row>
    <row r="339" spans="1:24" s="47" customFormat="1" ht="51" x14ac:dyDescent="0.2">
      <c r="A339" s="1" t="s">
        <v>1289</v>
      </c>
      <c r="B339" s="2" t="s">
        <v>665</v>
      </c>
      <c r="C339" s="2" t="s">
        <v>666</v>
      </c>
      <c r="D339" s="42" t="s">
        <v>1666</v>
      </c>
      <c r="E339" s="42" t="s">
        <v>1666</v>
      </c>
      <c r="F339" s="42" t="s">
        <v>667</v>
      </c>
      <c r="G339" s="2" t="s">
        <v>182</v>
      </c>
      <c r="H339" s="58">
        <v>50</v>
      </c>
      <c r="I339" s="2">
        <v>710000000</v>
      </c>
      <c r="J339" s="2" t="s">
        <v>7</v>
      </c>
      <c r="K339" s="2" t="s">
        <v>369</v>
      </c>
      <c r="L339" s="2" t="s">
        <v>668</v>
      </c>
      <c r="M339" s="2"/>
      <c r="N339" s="2" t="s">
        <v>404</v>
      </c>
      <c r="O339" s="2" t="s">
        <v>73</v>
      </c>
      <c r="P339" s="2"/>
      <c r="Q339" s="2"/>
      <c r="R339" s="56"/>
      <c r="S339" s="59"/>
      <c r="T339" s="56">
        <f>U339/1.12</f>
        <v>4913999.9999999991</v>
      </c>
      <c r="U339" s="56">
        <v>5503680</v>
      </c>
      <c r="V339" s="13"/>
      <c r="W339" s="13">
        <v>2017</v>
      </c>
      <c r="X339" s="188"/>
    </row>
    <row r="340" spans="1:24" s="47" customFormat="1" ht="102" x14ac:dyDescent="0.2">
      <c r="A340" s="90" t="s">
        <v>1290</v>
      </c>
      <c r="B340" s="2" t="s">
        <v>665</v>
      </c>
      <c r="C340" s="2" t="s">
        <v>669</v>
      </c>
      <c r="D340" s="42" t="s">
        <v>670</v>
      </c>
      <c r="E340" s="42" t="s">
        <v>671</v>
      </c>
      <c r="F340" s="42" t="s">
        <v>672</v>
      </c>
      <c r="G340" s="2" t="s">
        <v>6</v>
      </c>
      <c r="H340" s="58">
        <v>100</v>
      </c>
      <c r="I340" s="2">
        <v>710000000</v>
      </c>
      <c r="J340" s="2" t="s">
        <v>7</v>
      </c>
      <c r="K340" s="2" t="s">
        <v>349</v>
      </c>
      <c r="L340" s="2" t="s">
        <v>668</v>
      </c>
      <c r="M340" s="2"/>
      <c r="N340" s="2" t="s">
        <v>349</v>
      </c>
      <c r="O340" s="2" t="s">
        <v>73</v>
      </c>
      <c r="P340" s="2"/>
      <c r="Q340" s="2"/>
      <c r="R340" s="56"/>
      <c r="S340" s="59"/>
      <c r="T340" s="56">
        <v>3400000</v>
      </c>
      <c r="U340" s="56">
        <v>3808000</v>
      </c>
      <c r="V340" s="13"/>
      <c r="W340" s="13">
        <v>2017</v>
      </c>
      <c r="X340" s="188"/>
    </row>
    <row r="341" spans="1:24" s="47" customFormat="1" ht="51" x14ac:dyDescent="0.2">
      <c r="A341" s="1" t="s">
        <v>1323</v>
      </c>
      <c r="B341" s="2" t="s">
        <v>665</v>
      </c>
      <c r="C341" s="2" t="s">
        <v>673</v>
      </c>
      <c r="D341" s="42" t="s">
        <v>674</v>
      </c>
      <c r="E341" s="42" t="s">
        <v>674</v>
      </c>
      <c r="F341" s="42" t="s">
        <v>675</v>
      </c>
      <c r="G341" s="2" t="s">
        <v>182</v>
      </c>
      <c r="H341" s="58">
        <v>50</v>
      </c>
      <c r="I341" s="2">
        <v>710000000</v>
      </c>
      <c r="J341" s="2" t="s">
        <v>7</v>
      </c>
      <c r="K341" s="2" t="s">
        <v>350</v>
      </c>
      <c r="L341" s="2" t="s">
        <v>668</v>
      </c>
      <c r="M341" s="2"/>
      <c r="N341" s="2" t="s">
        <v>1177</v>
      </c>
      <c r="O341" s="2" t="s">
        <v>710</v>
      </c>
      <c r="P341" s="2"/>
      <c r="Q341" s="2"/>
      <c r="R341" s="56"/>
      <c r="S341" s="59"/>
      <c r="T341" s="56">
        <v>550000</v>
      </c>
      <c r="U341" s="56">
        <v>550000</v>
      </c>
      <c r="V341" s="13"/>
      <c r="W341" s="13">
        <v>2017</v>
      </c>
      <c r="X341" s="188" t="s">
        <v>749</v>
      </c>
    </row>
    <row r="342" spans="1:24" s="47" customFormat="1" ht="51" x14ac:dyDescent="0.2">
      <c r="A342" s="90" t="s">
        <v>1345</v>
      </c>
      <c r="B342" s="2" t="s">
        <v>665</v>
      </c>
      <c r="C342" s="2" t="s">
        <v>676</v>
      </c>
      <c r="D342" s="42" t="s">
        <v>677</v>
      </c>
      <c r="E342" s="42" t="s">
        <v>677</v>
      </c>
      <c r="F342" s="42" t="s">
        <v>678</v>
      </c>
      <c r="G342" s="2" t="s">
        <v>679</v>
      </c>
      <c r="H342" s="58">
        <v>50</v>
      </c>
      <c r="I342" s="2">
        <v>710000000</v>
      </c>
      <c r="J342" s="2" t="s">
        <v>7</v>
      </c>
      <c r="K342" s="2" t="s">
        <v>361</v>
      </c>
      <c r="L342" s="2" t="s">
        <v>668</v>
      </c>
      <c r="M342" s="2"/>
      <c r="N342" s="2" t="s">
        <v>680</v>
      </c>
      <c r="O342" s="2" t="s">
        <v>710</v>
      </c>
      <c r="P342" s="2"/>
      <c r="Q342" s="2"/>
      <c r="R342" s="56"/>
      <c r="S342" s="59"/>
      <c r="T342" s="56">
        <v>0</v>
      </c>
      <c r="U342" s="56">
        <v>0</v>
      </c>
      <c r="V342" s="13"/>
      <c r="W342" s="13">
        <v>2017</v>
      </c>
      <c r="X342" s="108" t="s">
        <v>2599</v>
      </c>
    </row>
    <row r="343" spans="1:24" s="47" customFormat="1" ht="51" x14ac:dyDescent="0.2">
      <c r="A343" s="90" t="s">
        <v>2046</v>
      </c>
      <c r="B343" s="2" t="s">
        <v>665</v>
      </c>
      <c r="C343" s="2" t="s">
        <v>676</v>
      </c>
      <c r="D343" s="42" t="s">
        <v>677</v>
      </c>
      <c r="E343" s="42" t="s">
        <v>677</v>
      </c>
      <c r="F343" s="42" t="s">
        <v>678</v>
      </c>
      <c r="G343" s="2" t="s">
        <v>679</v>
      </c>
      <c r="H343" s="58">
        <v>50</v>
      </c>
      <c r="I343" s="2">
        <v>710000000</v>
      </c>
      <c r="J343" s="2" t="s">
        <v>7</v>
      </c>
      <c r="K343" s="2" t="s">
        <v>356</v>
      </c>
      <c r="L343" s="2" t="s">
        <v>668</v>
      </c>
      <c r="M343" s="2"/>
      <c r="N343" s="2" t="s">
        <v>2047</v>
      </c>
      <c r="O343" s="2" t="s">
        <v>710</v>
      </c>
      <c r="P343" s="2"/>
      <c r="Q343" s="2"/>
      <c r="R343" s="56"/>
      <c r="S343" s="59"/>
      <c r="T343" s="56">
        <f>U343/1.12</f>
        <v>9999999.9999999981</v>
      </c>
      <c r="U343" s="56">
        <v>11200000</v>
      </c>
      <c r="V343" s="13"/>
      <c r="W343" s="13">
        <v>2017</v>
      </c>
      <c r="X343" s="125" t="s">
        <v>2022</v>
      </c>
    </row>
    <row r="344" spans="1:24" s="47" customFormat="1" ht="51" x14ac:dyDescent="0.2">
      <c r="A344" s="1" t="s">
        <v>1346</v>
      </c>
      <c r="B344" s="2" t="s">
        <v>1</v>
      </c>
      <c r="C344" s="2" t="s">
        <v>693</v>
      </c>
      <c r="D344" s="42" t="s">
        <v>694</v>
      </c>
      <c r="E344" s="42" t="s">
        <v>694</v>
      </c>
      <c r="F344" s="42" t="s">
        <v>695</v>
      </c>
      <c r="G344" s="2" t="s">
        <v>6</v>
      </c>
      <c r="H344" s="58">
        <v>100</v>
      </c>
      <c r="I344" s="2">
        <v>710000000</v>
      </c>
      <c r="J344" s="2" t="s">
        <v>7</v>
      </c>
      <c r="K344" s="2" t="s">
        <v>361</v>
      </c>
      <c r="L344" s="2" t="s">
        <v>696</v>
      </c>
      <c r="M344" s="2"/>
      <c r="N344" s="2" t="s">
        <v>9</v>
      </c>
      <c r="O344" s="2" t="s">
        <v>398</v>
      </c>
      <c r="P344" s="2"/>
      <c r="Q344" s="2"/>
      <c r="R344" s="56"/>
      <c r="S344" s="59"/>
      <c r="T344" s="56">
        <v>6945700</v>
      </c>
      <c r="U344" s="56">
        <v>7779184</v>
      </c>
      <c r="V344" s="13" t="s">
        <v>11</v>
      </c>
      <c r="W344" s="13">
        <v>2017</v>
      </c>
      <c r="X344" s="125"/>
    </row>
    <row r="345" spans="1:24" s="47" customFormat="1" ht="38.25" x14ac:dyDescent="0.2">
      <c r="A345" s="90" t="s">
        <v>1347</v>
      </c>
      <c r="B345" s="2" t="s">
        <v>1</v>
      </c>
      <c r="C345" s="2" t="s">
        <v>697</v>
      </c>
      <c r="D345" s="42" t="s">
        <v>698</v>
      </c>
      <c r="E345" s="42" t="s">
        <v>698</v>
      </c>
      <c r="F345" s="42" t="s">
        <v>699</v>
      </c>
      <c r="G345" s="2" t="s">
        <v>6</v>
      </c>
      <c r="H345" s="58">
        <v>100</v>
      </c>
      <c r="I345" s="2">
        <v>710000000</v>
      </c>
      <c r="J345" s="2" t="s">
        <v>7</v>
      </c>
      <c r="K345" s="2" t="s">
        <v>700</v>
      </c>
      <c r="L345" s="2" t="s">
        <v>7</v>
      </c>
      <c r="M345" s="2"/>
      <c r="N345" s="2" t="s">
        <v>701</v>
      </c>
      <c r="O345" s="2" t="s">
        <v>895</v>
      </c>
      <c r="P345" s="2"/>
      <c r="Q345" s="2"/>
      <c r="R345" s="56"/>
      <c r="S345" s="59"/>
      <c r="T345" s="56">
        <v>3000000</v>
      </c>
      <c r="U345" s="56">
        <v>3360000</v>
      </c>
      <c r="V345" s="13" t="s">
        <v>11</v>
      </c>
      <c r="W345" s="13">
        <v>2017</v>
      </c>
      <c r="X345" s="125"/>
    </row>
    <row r="346" spans="1:24" s="47" customFormat="1" ht="51" x14ac:dyDescent="0.2">
      <c r="A346" s="1" t="s">
        <v>1348</v>
      </c>
      <c r="B346" s="2" t="s">
        <v>1</v>
      </c>
      <c r="C346" s="2" t="s">
        <v>712</v>
      </c>
      <c r="D346" s="42" t="s">
        <v>713</v>
      </c>
      <c r="E346" s="42" t="s">
        <v>713</v>
      </c>
      <c r="F346" s="42" t="s">
        <v>714</v>
      </c>
      <c r="G346" s="2" t="s">
        <v>6</v>
      </c>
      <c r="H346" s="58">
        <v>100</v>
      </c>
      <c r="I346" s="2">
        <v>710000000</v>
      </c>
      <c r="J346" s="2" t="s">
        <v>7</v>
      </c>
      <c r="K346" s="2" t="s">
        <v>369</v>
      </c>
      <c r="L346" s="2" t="s">
        <v>7</v>
      </c>
      <c r="M346" s="2"/>
      <c r="N346" s="2" t="s">
        <v>1027</v>
      </c>
      <c r="O346" s="2" t="s">
        <v>73</v>
      </c>
      <c r="P346" s="2"/>
      <c r="Q346" s="2"/>
      <c r="R346" s="56"/>
      <c r="S346" s="59"/>
      <c r="T346" s="56">
        <f>U346/1.12</f>
        <v>892410.7142857142</v>
      </c>
      <c r="U346" s="56">
        <f>1000000-500</f>
        <v>999500</v>
      </c>
      <c r="V346" s="13"/>
      <c r="W346" s="13">
        <v>2017</v>
      </c>
      <c r="X346" s="125"/>
    </row>
    <row r="347" spans="1:24" s="47" customFormat="1" ht="38.25" x14ac:dyDescent="0.2">
      <c r="A347" s="90" t="s">
        <v>1349</v>
      </c>
      <c r="B347" s="2" t="s">
        <v>1</v>
      </c>
      <c r="C347" s="2" t="s">
        <v>941</v>
      </c>
      <c r="D347" s="42" t="s">
        <v>893</v>
      </c>
      <c r="E347" s="42" t="s">
        <v>893</v>
      </c>
      <c r="F347" s="42" t="s">
        <v>1028</v>
      </c>
      <c r="G347" s="2" t="s">
        <v>6</v>
      </c>
      <c r="H347" s="58">
        <v>100</v>
      </c>
      <c r="I347" s="2">
        <v>710000000</v>
      </c>
      <c r="J347" s="2" t="s">
        <v>7</v>
      </c>
      <c r="K347" s="2" t="s">
        <v>361</v>
      </c>
      <c r="L347" s="2" t="s">
        <v>7</v>
      </c>
      <c r="M347" s="2"/>
      <c r="N347" s="2" t="s">
        <v>9</v>
      </c>
      <c r="O347" s="2" t="s">
        <v>1029</v>
      </c>
      <c r="P347" s="2"/>
      <c r="Q347" s="2"/>
      <c r="R347" s="56"/>
      <c r="S347" s="59"/>
      <c r="T347" s="56">
        <v>5445000</v>
      </c>
      <c r="U347" s="56">
        <f t="shared" ref="U347:U351" si="22">T347*1.12</f>
        <v>6098400.0000000009</v>
      </c>
      <c r="V347" s="13" t="s">
        <v>11</v>
      </c>
      <c r="W347" s="13">
        <v>2017</v>
      </c>
      <c r="X347" s="125"/>
    </row>
    <row r="348" spans="1:24" s="47" customFormat="1" ht="102" x14ac:dyDescent="0.2">
      <c r="A348" s="1" t="s">
        <v>1552</v>
      </c>
      <c r="B348" s="2" t="s">
        <v>1</v>
      </c>
      <c r="C348" s="2" t="s">
        <v>993</v>
      </c>
      <c r="D348" s="42" t="s">
        <v>1030</v>
      </c>
      <c r="E348" s="42" t="s">
        <v>1030</v>
      </c>
      <c r="F348" s="42" t="s">
        <v>1031</v>
      </c>
      <c r="G348" s="2" t="s">
        <v>6</v>
      </c>
      <c r="H348" s="58">
        <v>100</v>
      </c>
      <c r="I348" s="2">
        <v>710000000</v>
      </c>
      <c r="J348" s="2" t="s">
        <v>7</v>
      </c>
      <c r="K348" s="2" t="s">
        <v>361</v>
      </c>
      <c r="L348" s="2" t="s">
        <v>7</v>
      </c>
      <c r="M348" s="2"/>
      <c r="N348" s="2" t="s">
        <v>9</v>
      </c>
      <c r="O348" s="2" t="s">
        <v>895</v>
      </c>
      <c r="P348" s="2"/>
      <c r="Q348" s="2"/>
      <c r="R348" s="56"/>
      <c r="S348" s="59"/>
      <c r="T348" s="56">
        <v>5950000</v>
      </c>
      <c r="U348" s="56">
        <f t="shared" si="22"/>
        <v>6664000.0000000009</v>
      </c>
      <c r="V348" s="13" t="s">
        <v>11</v>
      </c>
      <c r="W348" s="13">
        <v>2017</v>
      </c>
      <c r="X348" s="125"/>
    </row>
    <row r="349" spans="1:24" s="47" customFormat="1" ht="51" x14ac:dyDescent="0.2">
      <c r="A349" s="1" t="s">
        <v>1553</v>
      </c>
      <c r="B349" s="2" t="s">
        <v>1</v>
      </c>
      <c r="C349" s="2" t="s">
        <v>995</v>
      </c>
      <c r="D349" s="42" t="s">
        <v>1032</v>
      </c>
      <c r="E349" s="42" t="s">
        <v>1032</v>
      </c>
      <c r="F349" s="42" t="s">
        <v>1033</v>
      </c>
      <c r="G349" s="2" t="s">
        <v>6</v>
      </c>
      <c r="H349" s="58">
        <v>100</v>
      </c>
      <c r="I349" s="2">
        <v>710000000</v>
      </c>
      <c r="J349" s="2" t="s">
        <v>7</v>
      </c>
      <c r="K349" s="2" t="s">
        <v>361</v>
      </c>
      <c r="L349" s="2" t="s">
        <v>7</v>
      </c>
      <c r="M349" s="2"/>
      <c r="N349" s="2" t="s">
        <v>9</v>
      </c>
      <c r="O349" s="2" t="s">
        <v>1029</v>
      </c>
      <c r="P349" s="2"/>
      <c r="Q349" s="2"/>
      <c r="R349" s="56"/>
      <c r="S349" s="59"/>
      <c r="T349" s="56">
        <v>23908500</v>
      </c>
      <c r="U349" s="56">
        <f t="shared" si="22"/>
        <v>26777520.000000004</v>
      </c>
      <c r="V349" s="13" t="s">
        <v>11</v>
      </c>
      <c r="W349" s="13">
        <v>2017</v>
      </c>
      <c r="X349" s="125"/>
    </row>
    <row r="350" spans="1:24" s="47" customFormat="1" ht="51" x14ac:dyDescent="0.2">
      <c r="A350" s="1" t="s">
        <v>1554</v>
      </c>
      <c r="B350" s="2" t="s">
        <v>1</v>
      </c>
      <c r="C350" s="2" t="s">
        <v>997</v>
      </c>
      <c r="D350" s="42" t="s">
        <v>1034</v>
      </c>
      <c r="E350" s="42" t="s">
        <v>1034</v>
      </c>
      <c r="F350" s="42" t="s">
        <v>1035</v>
      </c>
      <c r="G350" s="2" t="s">
        <v>6</v>
      </c>
      <c r="H350" s="58">
        <v>100</v>
      </c>
      <c r="I350" s="2">
        <v>710000000</v>
      </c>
      <c r="J350" s="2" t="s">
        <v>7</v>
      </c>
      <c r="K350" s="2" t="s">
        <v>356</v>
      </c>
      <c r="L350" s="2" t="s">
        <v>7</v>
      </c>
      <c r="M350" s="2"/>
      <c r="N350" s="2" t="s">
        <v>418</v>
      </c>
      <c r="O350" s="2" t="s">
        <v>1036</v>
      </c>
      <c r="P350" s="2"/>
      <c r="Q350" s="2"/>
      <c r="R350" s="56"/>
      <c r="S350" s="59"/>
      <c r="T350" s="56">
        <v>2701700.0000000005</v>
      </c>
      <c r="U350" s="56">
        <f t="shared" si="22"/>
        <v>3025904.0000000009</v>
      </c>
      <c r="V350" s="13" t="s">
        <v>11</v>
      </c>
      <c r="W350" s="13">
        <v>2017</v>
      </c>
      <c r="X350" s="125"/>
    </row>
    <row r="351" spans="1:24" s="47" customFormat="1" ht="51" x14ac:dyDescent="0.2">
      <c r="A351" s="90" t="s">
        <v>1555</v>
      </c>
      <c r="B351" s="2" t="s">
        <v>1</v>
      </c>
      <c r="C351" s="2" t="s">
        <v>997</v>
      </c>
      <c r="D351" s="42" t="s">
        <v>1034</v>
      </c>
      <c r="E351" s="42" t="s">
        <v>1034</v>
      </c>
      <c r="F351" s="42" t="s">
        <v>1037</v>
      </c>
      <c r="G351" s="2" t="s">
        <v>6</v>
      </c>
      <c r="H351" s="58">
        <v>100</v>
      </c>
      <c r="I351" s="2">
        <v>710000000</v>
      </c>
      <c r="J351" s="2" t="s">
        <v>7</v>
      </c>
      <c r="K351" s="2" t="s">
        <v>370</v>
      </c>
      <c r="L351" s="2" t="s">
        <v>7</v>
      </c>
      <c r="M351" s="2"/>
      <c r="N351" s="2" t="s">
        <v>404</v>
      </c>
      <c r="O351" s="2" t="s">
        <v>1036</v>
      </c>
      <c r="P351" s="2"/>
      <c r="Q351" s="2"/>
      <c r="R351" s="56"/>
      <c r="S351" s="59"/>
      <c r="T351" s="56">
        <v>2701700.0000000005</v>
      </c>
      <c r="U351" s="56">
        <f t="shared" si="22"/>
        <v>3025904.0000000009</v>
      </c>
      <c r="V351" s="13" t="s">
        <v>11</v>
      </c>
      <c r="W351" s="13">
        <v>2017</v>
      </c>
      <c r="X351" s="125"/>
    </row>
    <row r="352" spans="1:24" s="47" customFormat="1" ht="63.75" x14ac:dyDescent="0.2">
      <c r="A352" s="1" t="s">
        <v>1556</v>
      </c>
      <c r="B352" s="2" t="s">
        <v>1</v>
      </c>
      <c r="C352" s="2" t="s">
        <v>999</v>
      </c>
      <c r="D352" s="42" t="s">
        <v>1038</v>
      </c>
      <c r="E352" s="42" t="s">
        <v>1038</v>
      </c>
      <c r="F352" s="42" t="s">
        <v>1039</v>
      </c>
      <c r="G352" s="2" t="s">
        <v>679</v>
      </c>
      <c r="H352" s="58">
        <v>0</v>
      </c>
      <c r="I352" s="2">
        <v>710000000</v>
      </c>
      <c r="J352" s="2" t="s">
        <v>7</v>
      </c>
      <c r="K352" s="2" t="s">
        <v>183</v>
      </c>
      <c r="L352" s="2" t="s">
        <v>7</v>
      </c>
      <c r="M352" s="2"/>
      <c r="N352" s="2" t="s">
        <v>1040</v>
      </c>
      <c r="O352" s="2" t="s">
        <v>710</v>
      </c>
      <c r="P352" s="2"/>
      <c r="Q352" s="2"/>
      <c r="R352" s="56"/>
      <c r="S352" s="59"/>
      <c r="T352" s="56">
        <v>0</v>
      </c>
      <c r="U352" s="56">
        <v>0</v>
      </c>
      <c r="V352" s="13"/>
      <c r="W352" s="13">
        <v>2017</v>
      </c>
      <c r="X352" s="108" t="s">
        <v>2599</v>
      </c>
    </row>
    <row r="353" spans="1:24" s="47" customFormat="1" ht="63.75" x14ac:dyDescent="0.2">
      <c r="A353" s="1" t="s">
        <v>2048</v>
      </c>
      <c r="B353" s="2" t="s">
        <v>1</v>
      </c>
      <c r="C353" s="2" t="s">
        <v>999</v>
      </c>
      <c r="D353" s="42" t="s">
        <v>1038</v>
      </c>
      <c r="E353" s="42" t="s">
        <v>1038</v>
      </c>
      <c r="F353" s="42" t="s">
        <v>1039</v>
      </c>
      <c r="G353" s="2" t="s">
        <v>2041</v>
      </c>
      <c r="H353" s="58">
        <v>0</v>
      </c>
      <c r="I353" s="2">
        <v>710000000</v>
      </c>
      <c r="J353" s="2" t="s">
        <v>7</v>
      </c>
      <c r="K353" s="2" t="s">
        <v>387</v>
      </c>
      <c r="L353" s="2" t="s">
        <v>7</v>
      </c>
      <c r="M353" s="2"/>
      <c r="N353" s="2" t="s">
        <v>2883</v>
      </c>
      <c r="O353" s="2" t="s">
        <v>710</v>
      </c>
      <c r="P353" s="2"/>
      <c r="Q353" s="2"/>
      <c r="R353" s="56"/>
      <c r="S353" s="59"/>
      <c r="T353" s="56">
        <v>120000000</v>
      </c>
      <c r="U353" s="56">
        <f t="shared" ref="U353" si="23">T353*1.12</f>
        <v>134400000</v>
      </c>
      <c r="V353" s="13"/>
      <c r="W353" s="13">
        <v>2017</v>
      </c>
      <c r="X353" s="108" t="s">
        <v>1982</v>
      </c>
    </row>
    <row r="354" spans="1:24" s="47" customFormat="1" ht="63.75" x14ac:dyDescent="0.2">
      <c r="A354" s="90" t="s">
        <v>1557</v>
      </c>
      <c r="B354" s="2" t="s">
        <v>1</v>
      </c>
      <c r="C354" s="2" t="s">
        <v>999</v>
      </c>
      <c r="D354" s="42" t="s">
        <v>1038</v>
      </c>
      <c r="E354" s="42" t="s">
        <v>1038</v>
      </c>
      <c r="F354" s="42" t="s">
        <v>1041</v>
      </c>
      <c r="G354" s="2" t="s">
        <v>679</v>
      </c>
      <c r="H354" s="58">
        <v>0</v>
      </c>
      <c r="I354" s="2">
        <v>710000000</v>
      </c>
      <c r="J354" s="2" t="s">
        <v>7</v>
      </c>
      <c r="K354" s="2" t="s">
        <v>183</v>
      </c>
      <c r="L354" s="2" t="s">
        <v>7</v>
      </c>
      <c r="M354" s="2"/>
      <c r="N354" s="2" t="s">
        <v>185</v>
      </c>
      <c r="O354" s="2" t="s">
        <v>710</v>
      </c>
      <c r="P354" s="2"/>
      <c r="Q354" s="2"/>
      <c r="R354" s="56"/>
      <c r="S354" s="59"/>
      <c r="T354" s="56">
        <v>0</v>
      </c>
      <c r="U354" s="56">
        <v>0</v>
      </c>
      <c r="V354" s="13"/>
      <c r="W354" s="13">
        <v>2017</v>
      </c>
      <c r="X354" s="108" t="s">
        <v>2599</v>
      </c>
    </row>
    <row r="355" spans="1:24" s="47" customFormat="1" ht="63.75" x14ac:dyDescent="0.2">
      <c r="A355" s="90" t="s">
        <v>2049</v>
      </c>
      <c r="B355" s="2" t="s">
        <v>1</v>
      </c>
      <c r="C355" s="2" t="s">
        <v>999</v>
      </c>
      <c r="D355" s="42" t="s">
        <v>1038</v>
      </c>
      <c r="E355" s="42" t="s">
        <v>1038</v>
      </c>
      <c r="F355" s="42" t="s">
        <v>1041</v>
      </c>
      <c r="G355" s="2" t="s">
        <v>679</v>
      </c>
      <c r="H355" s="58">
        <v>0</v>
      </c>
      <c r="I355" s="2">
        <v>710000000</v>
      </c>
      <c r="J355" s="2" t="s">
        <v>7</v>
      </c>
      <c r="K355" s="2" t="s">
        <v>349</v>
      </c>
      <c r="L355" s="2" t="s">
        <v>7</v>
      </c>
      <c r="M355" s="2"/>
      <c r="N355" s="2" t="s">
        <v>2884</v>
      </c>
      <c r="O355" s="2" t="s">
        <v>710</v>
      </c>
      <c r="P355" s="2"/>
      <c r="Q355" s="2"/>
      <c r="R355" s="56"/>
      <c r="S355" s="59"/>
      <c r="T355" s="56">
        <f>U355/1.12</f>
        <v>27187499.999999996</v>
      </c>
      <c r="U355" s="56">
        <v>30450000</v>
      </c>
      <c r="V355" s="13"/>
      <c r="W355" s="13">
        <v>2017</v>
      </c>
      <c r="X355" s="108" t="s">
        <v>2022</v>
      </c>
    </row>
    <row r="356" spans="1:24" s="47" customFormat="1" ht="63.75" x14ac:dyDescent="0.2">
      <c r="A356" s="1" t="s">
        <v>1558</v>
      </c>
      <c r="B356" s="2" t="s">
        <v>1</v>
      </c>
      <c r="C356" s="2" t="s">
        <v>1048</v>
      </c>
      <c r="D356" s="42" t="s">
        <v>1049</v>
      </c>
      <c r="E356" s="42" t="s">
        <v>1050</v>
      </c>
      <c r="F356" s="42" t="s">
        <v>1051</v>
      </c>
      <c r="G356" s="2" t="s">
        <v>6</v>
      </c>
      <c r="H356" s="58">
        <v>0</v>
      </c>
      <c r="I356" s="2">
        <v>710000000</v>
      </c>
      <c r="J356" s="2" t="s">
        <v>7</v>
      </c>
      <c r="K356" s="2" t="s">
        <v>396</v>
      </c>
      <c r="L356" s="2" t="s">
        <v>7</v>
      </c>
      <c r="M356" s="2"/>
      <c r="N356" s="2" t="s">
        <v>1052</v>
      </c>
      <c r="O356" s="2" t="s">
        <v>895</v>
      </c>
      <c r="P356" s="2"/>
      <c r="Q356" s="2"/>
      <c r="R356" s="56"/>
      <c r="S356" s="59"/>
      <c r="T356" s="56">
        <v>0</v>
      </c>
      <c r="U356" s="56">
        <v>0</v>
      </c>
      <c r="V356" s="13"/>
      <c r="W356" s="13">
        <v>2017</v>
      </c>
      <c r="X356" s="108" t="s">
        <v>2601</v>
      </c>
    </row>
    <row r="357" spans="1:24" s="47" customFormat="1" ht="63.75" x14ac:dyDescent="0.2">
      <c r="A357" s="1" t="s">
        <v>2645</v>
      </c>
      <c r="B357" s="2" t="s">
        <v>1</v>
      </c>
      <c r="C357" s="2" t="s">
        <v>1048</v>
      </c>
      <c r="D357" s="42" t="s">
        <v>1049</v>
      </c>
      <c r="E357" s="42" t="s">
        <v>1050</v>
      </c>
      <c r="F357" s="42" t="s">
        <v>1051</v>
      </c>
      <c r="G357" s="2" t="s">
        <v>6</v>
      </c>
      <c r="H357" s="58">
        <v>0</v>
      </c>
      <c r="I357" s="2">
        <v>710000000</v>
      </c>
      <c r="J357" s="2" t="s">
        <v>7</v>
      </c>
      <c r="K357" s="2" t="s">
        <v>387</v>
      </c>
      <c r="L357" s="2" t="s">
        <v>7</v>
      </c>
      <c r="M357" s="2"/>
      <c r="N357" s="2" t="s">
        <v>2062</v>
      </c>
      <c r="O357" s="2" t="s">
        <v>895</v>
      </c>
      <c r="P357" s="2"/>
      <c r="Q357" s="2"/>
      <c r="R357" s="56"/>
      <c r="S357" s="59"/>
      <c r="T357" s="56">
        <v>7920000</v>
      </c>
      <c r="U357" s="56">
        <v>7920000</v>
      </c>
      <c r="V357" s="13"/>
      <c r="W357" s="13">
        <v>2017</v>
      </c>
      <c r="X357" s="108" t="s">
        <v>2646</v>
      </c>
    </row>
    <row r="358" spans="1:24" s="47" customFormat="1" ht="178.5" x14ac:dyDescent="0.2">
      <c r="A358" s="90" t="s">
        <v>1559</v>
      </c>
      <c r="B358" s="2" t="s">
        <v>1</v>
      </c>
      <c r="C358" s="2" t="s">
        <v>1048</v>
      </c>
      <c r="D358" s="42" t="s">
        <v>1049</v>
      </c>
      <c r="E358" s="42" t="s">
        <v>1050</v>
      </c>
      <c r="F358" s="42" t="s">
        <v>1053</v>
      </c>
      <c r="G358" s="2" t="s">
        <v>6</v>
      </c>
      <c r="H358" s="58">
        <v>0</v>
      </c>
      <c r="I358" s="2">
        <v>710000000</v>
      </c>
      <c r="J358" s="2" t="s">
        <v>7</v>
      </c>
      <c r="K358" s="2" t="s">
        <v>361</v>
      </c>
      <c r="L358" s="2" t="s">
        <v>7</v>
      </c>
      <c r="M358" s="2"/>
      <c r="N358" s="2" t="s">
        <v>9</v>
      </c>
      <c r="O358" s="2" t="s">
        <v>895</v>
      </c>
      <c r="P358" s="2"/>
      <c r="Q358" s="2"/>
      <c r="R358" s="56"/>
      <c r="S358" s="59"/>
      <c r="T358" s="56">
        <v>16920000</v>
      </c>
      <c r="U358" s="56">
        <v>16920000</v>
      </c>
      <c r="V358" s="13"/>
      <c r="W358" s="13">
        <v>2017</v>
      </c>
      <c r="X358" s="108" t="s">
        <v>749</v>
      </c>
    </row>
    <row r="359" spans="1:24" s="47" customFormat="1" ht="102" x14ac:dyDescent="0.2">
      <c r="A359" s="1" t="s">
        <v>1560</v>
      </c>
      <c r="B359" s="2" t="s">
        <v>1</v>
      </c>
      <c r="C359" s="2" t="s">
        <v>1048</v>
      </c>
      <c r="D359" s="42" t="s">
        <v>1049</v>
      </c>
      <c r="E359" s="42" t="s">
        <v>1050</v>
      </c>
      <c r="F359" s="42" t="s">
        <v>1054</v>
      </c>
      <c r="G359" s="2" t="s">
        <v>6</v>
      </c>
      <c r="H359" s="58">
        <v>0</v>
      </c>
      <c r="I359" s="2">
        <v>710000000</v>
      </c>
      <c r="J359" s="2" t="s">
        <v>7</v>
      </c>
      <c r="K359" s="2" t="s">
        <v>386</v>
      </c>
      <c r="L359" s="2" t="s">
        <v>7</v>
      </c>
      <c r="M359" s="2"/>
      <c r="N359" s="2" t="s">
        <v>1055</v>
      </c>
      <c r="O359" s="2" t="s">
        <v>895</v>
      </c>
      <c r="P359" s="2"/>
      <c r="Q359" s="2"/>
      <c r="R359" s="56"/>
      <c r="S359" s="59"/>
      <c r="T359" s="56">
        <v>7200000</v>
      </c>
      <c r="U359" s="56">
        <v>7200000</v>
      </c>
      <c r="V359" s="13"/>
      <c r="W359" s="13">
        <v>2017</v>
      </c>
      <c r="X359" s="108" t="s">
        <v>749</v>
      </c>
    </row>
    <row r="360" spans="1:24" s="47" customFormat="1" ht="63.75" x14ac:dyDescent="0.2">
      <c r="A360" s="90" t="s">
        <v>1561</v>
      </c>
      <c r="B360" s="2" t="s">
        <v>1</v>
      </c>
      <c r="C360" s="2" t="s">
        <v>1048</v>
      </c>
      <c r="D360" s="42" t="s">
        <v>1049</v>
      </c>
      <c r="E360" s="42" t="s">
        <v>1050</v>
      </c>
      <c r="F360" s="42" t="s">
        <v>1056</v>
      </c>
      <c r="G360" s="2" t="s">
        <v>6</v>
      </c>
      <c r="H360" s="58">
        <v>0</v>
      </c>
      <c r="I360" s="2">
        <v>710000000</v>
      </c>
      <c r="J360" s="2" t="s">
        <v>7</v>
      </c>
      <c r="K360" s="2" t="s">
        <v>387</v>
      </c>
      <c r="L360" s="2" t="s">
        <v>7</v>
      </c>
      <c r="M360" s="2"/>
      <c r="N360" s="2" t="s">
        <v>1057</v>
      </c>
      <c r="O360" s="2" t="s">
        <v>895</v>
      </c>
      <c r="P360" s="2"/>
      <c r="Q360" s="2"/>
      <c r="R360" s="56"/>
      <c r="S360" s="59"/>
      <c r="T360" s="56">
        <v>11968920</v>
      </c>
      <c r="U360" s="56">
        <v>11968920</v>
      </c>
      <c r="V360" s="13"/>
      <c r="W360" s="13">
        <v>2017</v>
      </c>
      <c r="X360" s="108" t="s">
        <v>749</v>
      </c>
    </row>
    <row r="361" spans="1:24" s="47" customFormat="1" ht="63.75" x14ac:dyDescent="0.2">
      <c r="A361" s="1" t="s">
        <v>1562</v>
      </c>
      <c r="B361" s="2" t="s">
        <v>1</v>
      </c>
      <c r="C361" s="2" t="s">
        <v>1048</v>
      </c>
      <c r="D361" s="42" t="s">
        <v>1049</v>
      </c>
      <c r="E361" s="42" t="s">
        <v>1050</v>
      </c>
      <c r="F361" s="42" t="s">
        <v>1058</v>
      </c>
      <c r="G361" s="2" t="s">
        <v>6</v>
      </c>
      <c r="H361" s="58">
        <v>0</v>
      </c>
      <c r="I361" s="2">
        <v>710000000</v>
      </c>
      <c r="J361" s="2" t="s">
        <v>7</v>
      </c>
      <c r="K361" s="2" t="s">
        <v>369</v>
      </c>
      <c r="L361" s="2" t="s">
        <v>7</v>
      </c>
      <c r="M361" s="2"/>
      <c r="N361" s="2" t="s">
        <v>1059</v>
      </c>
      <c r="O361" s="2" t="s">
        <v>895</v>
      </c>
      <c r="P361" s="2"/>
      <c r="Q361" s="2"/>
      <c r="R361" s="56"/>
      <c r="S361" s="59"/>
      <c r="T361" s="56">
        <v>1039680</v>
      </c>
      <c r="U361" s="56">
        <v>1039680</v>
      </c>
      <c r="V361" s="13"/>
      <c r="W361" s="13">
        <v>2017</v>
      </c>
      <c r="X361" s="108" t="s">
        <v>749</v>
      </c>
    </row>
    <row r="362" spans="1:24" s="47" customFormat="1" ht="63.75" x14ac:dyDescent="0.2">
      <c r="A362" s="90" t="s">
        <v>1563</v>
      </c>
      <c r="B362" s="2" t="s">
        <v>1</v>
      </c>
      <c r="C362" s="2" t="s">
        <v>1048</v>
      </c>
      <c r="D362" s="42" t="s">
        <v>1049</v>
      </c>
      <c r="E362" s="42" t="s">
        <v>1050</v>
      </c>
      <c r="F362" s="42" t="s">
        <v>1060</v>
      </c>
      <c r="G362" s="2" t="s">
        <v>6</v>
      </c>
      <c r="H362" s="58">
        <v>0</v>
      </c>
      <c r="I362" s="2">
        <v>710000000</v>
      </c>
      <c r="J362" s="2" t="s">
        <v>7</v>
      </c>
      <c r="K362" s="2" t="s">
        <v>356</v>
      </c>
      <c r="L362" s="2" t="s">
        <v>7</v>
      </c>
      <c r="M362" s="2"/>
      <c r="N362" s="2" t="s">
        <v>1061</v>
      </c>
      <c r="O362" s="2" t="s">
        <v>895</v>
      </c>
      <c r="P362" s="2"/>
      <c r="Q362" s="2"/>
      <c r="R362" s="56"/>
      <c r="S362" s="59"/>
      <c r="T362" s="56">
        <v>0</v>
      </c>
      <c r="U362" s="56">
        <v>0</v>
      </c>
      <c r="V362" s="13"/>
      <c r="W362" s="13">
        <v>2017</v>
      </c>
      <c r="X362" s="188" t="s">
        <v>2142</v>
      </c>
    </row>
    <row r="363" spans="1:24" ht="93" customHeight="1" x14ac:dyDescent="0.25">
      <c r="A363" s="90" t="s">
        <v>2221</v>
      </c>
      <c r="B363" s="2" t="s">
        <v>1</v>
      </c>
      <c r="C363" s="2" t="s">
        <v>1048</v>
      </c>
      <c r="D363" s="42" t="s">
        <v>1049</v>
      </c>
      <c r="E363" s="42" t="s">
        <v>1050</v>
      </c>
      <c r="F363" s="42" t="s">
        <v>1060</v>
      </c>
      <c r="G363" s="2" t="s">
        <v>6</v>
      </c>
      <c r="H363" s="58">
        <v>0</v>
      </c>
      <c r="I363" s="2">
        <v>710000000</v>
      </c>
      <c r="J363" s="2" t="s">
        <v>7</v>
      </c>
      <c r="K363" s="80" t="s">
        <v>396</v>
      </c>
      <c r="L363" s="2" t="s">
        <v>7</v>
      </c>
      <c r="M363" s="2"/>
      <c r="N363" s="2" t="s">
        <v>2047</v>
      </c>
      <c r="O363" s="2" t="s">
        <v>895</v>
      </c>
      <c r="P363" s="2"/>
      <c r="Q363" s="2"/>
      <c r="R363" s="56"/>
      <c r="S363" s="59"/>
      <c r="T363" s="56">
        <v>1491750</v>
      </c>
      <c r="U363" s="56">
        <v>1491750</v>
      </c>
      <c r="V363" s="13"/>
      <c r="W363" s="13">
        <v>2017</v>
      </c>
      <c r="X363" s="108" t="s">
        <v>2222</v>
      </c>
    </row>
    <row r="364" spans="1:24" s="47" customFormat="1" ht="51" x14ac:dyDescent="0.2">
      <c r="A364" s="1" t="s">
        <v>1564</v>
      </c>
      <c r="B364" s="2" t="s">
        <v>1</v>
      </c>
      <c r="C364" s="2" t="s">
        <v>1062</v>
      </c>
      <c r="D364" s="42" t="s">
        <v>1063</v>
      </c>
      <c r="E364" s="42" t="s">
        <v>1064</v>
      </c>
      <c r="F364" s="42" t="s">
        <v>1065</v>
      </c>
      <c r="G364" s="2" t="s">
        <v>679</v>
      </c>
      <c r="H364" s="58">
        <v>100</v>
      </c>
      <c r="I364" s="2">
        <v>710000000</v>
      </c>
      <c r="J364" s="2" t="s">
        <v>7</v>
      </c>
      <c r="K364" s="2" t="s">
        <v>940</v>
      </c>
      <c r="L364" s="2" t="s">
        <v>7</v>
      </c>
      <c r="M364" s="2"/>
      <c r="N364" s="2" t="s">
        <v>1178</v>
      </c>
      <c r="O364" s="2" t="s">
        <v>73</v>
      </c>
      <c r="P364" s="2"/>
      <c r="Q364" s="2"/>
      <c r="R364" s="56"/>
      <c r="S364" s="59"/>
      <c r="T364" s="56">
        <v>0</v>
      </c>
      <c r="U364" s="56">
        <v>0</v>
      </c>
      <c r="V364" s="13"/>
      <c r="W364" s="13">
        <v>2017</v>
      </c>
      <c r="X364" s="108" t="s">
        <v>2223</v>
      </c>
    </row>
    <row r="365" spans="1:24" s="47" customFormat="1" ht="89.25" x14ac:dyDescent="0.2">
      <c r="A365" s="90" t="s">
        <v>1565</v>
      </c>
      <c r="B365" s="2" t="s">
        <v>1</v>
      </c>
      <c r="C365" s="2" t="s">
        <v>830</v>
      </c>
      <c r="D365" s="42" t="s">
        <v>1009</v>
      </c>
      <c r="E365" s="42" t="s">
        <v>1009</v>
      </c>
      <c r="F365" s="42" t="s">
        <v>1066</v>
      </c>
      <c r="G365" s="2" t="s">
        <v>6</v>
      </c>
      <c r="H365" s="58">
        <v>100</v>
      </c>
      <c r="I365" s="2">
        <v>710000000</v>
      </c>
      <c r="J365" s="2" t="s">
        <v>7</v>
      </c>
      <c r="K365" s="2" t="s">
        <v>386</v>
      </c>
      <c r="L365" s="2" t="s">
        <v>668</v>
      </c>
      <c r="M365" s="2"/>
      <c r="N365" s="2" t="s">
        <v>1067</v>
      </c>
      <c r="O365" s="2" t="s">
        <v>895</v>
      </c>
      <c r="P365" s="2"/>
      <c r="Q365" s="2"/>
      <c r="R365" s="56"/>
      <c r="S365" s="59"/>
      <c r="T365" s="56">
        <v>26178850</v>
      </c>
      <c r="U365" s="56">
        <v>26178850</v>
      </c>
      <c r="V365" s="13"/>
      <c r="W365" s="13">
        <v>2017</v>
      </c>
      <c r="X365" s="108"/>
    </row>
    <row r="366" spans="1:24" s="47" customFormat="1" ht="102" x14ac:dyDescent="0.2">
      <c r="A366" s="1" t="s">
        <v>1566</v>
      </c>
      <c r="B366" s="2" t="s">
        <v>1</v>
      </c>
      <c r="C366" s="2" t="s">
        <v>669</v>
      </c>
      <c r="D366" s="42" t="s">
        <v>670</v>
      </c>
      <c r="E366" s="42" t="s">
        <v>671</v>
      </c>
      <c r="F366" s="42" t="s">
        <v>1068</v>
      </c>
      <c r="G366" s="2" t="s">
        <v>6</v>
      </c>
      <c r="H366" s="58">
        <v>0</v>
      </c>
      <c r="I366" s="2">
        <v>710000000</v>
      </c>
      <c r="J366" s="2" t="s">
        <v>7</v>
      </c>
      <c r="K366" s="2" t="s">
        <v>183</v>
      </c>
      <c r="L366" s="2" t="s">
        <v>1159</v>
      </c>
      <c r="M366" s="2"/>
      <c r="N366" s="2" t="s">
        <v>356</v>
      </c>
      <c r="O366" s="2" t="s">
        <v>895</v>
      </c>
      <c r="P366" s="2"/>
      <c r="Q366" s="2"/>
      <c r="R366" s="56"/>
      <c r="S366" s="59"/>
      <c r="T366" s="56">
        <v>0</v>
      </c>
      <c r="U366" s="56">
        <v>0</v>
      </c>
      <c r="V366" s="13"/>
      <c r="W366" s="13">
        <v>2017</v>
      </c>
      <c r="X366" s="108" t="s">
        <v>2224</v>
      </c>
    </row>
    <row r="367" spans="1:24" s="47" customFormat="1" ht="102" x14ac:dyDescent="0.2">
      <c r="A367" s="90" t="s">
        <v>1567</v>
      </c>
      <c r="B367" s="2" t="s">
        <v>1</v>
      </c>
      <c r="C367" s="2" t="s">
        <v>669</v>
      </c>
      <c r="D367" s="42" t="s">
        <v>670</v>
      </c>
      <c r="E367" s="42" t="s">
        <v>671</v>
      </c>
      <c r="F367" s="42" t="s">
        <v>1069</v>
      </c>
      <c r="G367" s="2" t="s">
        <v>6</v>
      </c>
      <c r="H367" s="58">
        <v>0</v>
      </c>
      <c r="I367" s="2">
        <v>710000000</v>
      </c>
      <c r="J367" s="2" t="s">
        <v>7</v>
      </c>
      <c r="K367" s="2" t="s">
        <v>396</v>
      </c>
      <c r="L367" s="2" t="s">
        <v>1156</v>
      </c>
      <c r="M367" s="2"/>
      <c r="N367" s="2" t="s">
        <v>396</v>
      </c>
      <c r="O367" s="2" t="s">
        <v>895</v>
      </c>
      <c r="P367" s="2"/>
      <c r="Q367" s="2"/>
      <c r="R367" s="56"/>
      <c r="S367" s="59"/>
      <c r="T367" s="56">
        <v>1080000</v>
      </c>
      <c r="U367" s="56">
        <v>1080000</v>
      </c>
      <c r="V367" s="13"/>
      <c r="W367" s="13">
        <v>2017</v>
      </c>
      <c r="X367" s="108" t="s">
        <v>749</v>
      </c>
    </row>
    <row r="368" spans="1:24" s="47" customFormat="1" ht="102" x14ac:dyDescent="0.2">
      <c r="A368" s="1" t="s">
        <v>1568</v>
      </c>
      <c r="B368" s="2" t="s">
        <v>1</v>
      </c>
      <c r="C368" s="2" t="s">
        <v>669</v>
      </c>
      <c r="D368" s="42" t="s">
        <v>670</v>
      </c>
      <c r="E368" s="42" t="s">
        <v>671</v>
      </c>
      <c r="F368" s="42" t="s">
        <v>1070</v>
      </c>
      <c r="G368" s="2" t="s">
        <v>6</v>
      </c>
      <c r="H368" s="58">
        <v>0</v>
      </c>
      <c r="I368" s="2">
        <v>710000000</v>
      </c>
      <c r="J368" s="2" t="s">
        <v>7</v>
      </c>
      <c r="K368" s="2" t="s">
        <v>386</v>
      </c>
      <c r="L368" s="2" t="s">
        <v>1160</v>
      </c>
      <c r="M368" s="2"/>
      <c r="N368" s="2" t="s">
        <v>387</v>
      </c>
      <c r="O368" s="2" t="s">
        <v>895</v>
      </c>
      <c r="P368" s="2"/>
      <c r="Q368" s="2"/>
      <c r="R368" s="56"/>
      <c r="S368" s="59"/>
      <c r="T368" s="56">
        <v>1494000</v>
      </c>
      <c r="U368" s="56">
        <v>1494000</v>
      </c>
      <c r="V368" s="13"/>
      <c r="W368" s="13">
        <v>2017</v>
      </c>
      <c r="X368" s="108" t="s">
        <v>749</v>
      </c>
    </row>
    <row r="369" spans="1:202" s="47" customFormat="1" ht="102" x14ac:dyDescent="0.2">
      <c r="A369" s="90" t="s">
        <v>1569</v>
      </c>
      <c r="B369" s="2" t="s">
        <v>1</v>
      </c>
      <c r="C369" s="2" t="s">
        <v>669</v>
      </c>
      <c r="D369" s="42" t="s">
        <v>670</v>
      </c>
      <c r="E369" s="42" t="s">
        <v>671</v>
      </c>
      <c r="F369" s="42" t="s">
        <v>1071</v>
      </c>
      <c r="G369" s="2" t="s">
        <v>6</v>
      </c>
      <c r="H369" s="58">
        <v>0</v>
      </c>
      <c r="I369" s="2">
        <v>710000000</v>
      </c>
      <c r="J369" s="2" t="s">
        <v>7</v>
      </c>
      <c r="K369" s="2" t="s">
        <v>386</v>
      </c>
      <c r="L369" s="2" t="s">
        <v>1161</v>
      </c>
      <c r="M369" s="2"/>
      <c r="N369" s="2" t="s">
        <v>387</v>
      </c>
      <c r="O369" s="2" t="s">
        <v>895</v>
      </c>
      <c r="P369" s="2"/>
      <c r="Q369" s="2"/>
      <c r="R369" s="56"/>
      <c r="S369" s="59"/>
      <c r="T369" s="56">
        <v>5040000</v>
      </c>
      <c r="U369" s="56">
        <v>5040000</v>
      </c>
      <c r="V369" s="13"/>
      <c r="W369" s="13">
        <v>2017</v>
      </c>
      <c r="X369" s="108" t="s">
        <v>749</v>
      </c>
    </row>
    <row r="370" spans="1:202" s="47" customFormat="1" ht="102" x14ac:dyDescent="0.2">
      <c r="A370" s="1" t="s">
        <v>1570</v>
      </c>
      <c r="B370" s="2" t="s">
        <v>1</v>
      </c>
      <c r="C370" s="2" t="s">
        <v>669</v>
      </c>
      <c r="D370" s="42" t="s">
        <v>670</v>
      </c>
      <c r="E370" s="42" t="s">
        <v>671</v>
      </c>
      <c r="F370" s="42" t="s">
        <v>778</v>
      </c>
      <c r="G370" s="2" t="s">
        <v>6</v>
      </c>
      <c r="H370" s="58">
        <v>0</v>
      </c>
      <c r="I370" s="2">
        <v>710000000</v>
      </c>
      <c r="J370" s="2" t="s">
        <v>7</v>
      </c>
      <c r="K370" s="2" t="s">
        <v>370</v>
      </c>
      <c r="L370" s="2" t="s">
        <v>1072</v>
      </c>
      <c r="M370" s="2"/>
      <c r="N370" s="2" t="s">
        <v>349</v>
      </c>
      <c r="O370" s="2" t="s">
        <v>895</v>
      </c>
      <c r="P370" s="2"/>
      <c r="Q370" s="2"/>
      <c r="R370" s="56"/>
      <c r="S370" s="59"/>
      <c r="T370" s="56">
        <v>2160000</v>
      </c>
      <c r="U370" s="56">
        <v>2160000</v>
      </c>
      <c r="V370" s="13"/>
      <c r="W370" s="13">
        <v>2017</v>
      </c>
      <c r="X370" s="108" t="s">
        <v>749</v>
      </c>
    </row>
    <row r="371" spans="1:202" s="47" customFormat="1" ht="102" x14ac:dyDescent="0.2">
      <c r="A371" s="90" t="s">
        <v>1571</v>
      </c>
      <c r="B371" s="2" t="s">
        <v>1</v>
      </c>
      <c r="C371" s="2" t="s">
        <v>669</v>
      </c>
      <c r="D371" s="42" t="s">
        <v>670</v>
      </c>
      <c r="E371" s="42" t="s">
        <v>671</v>
      </c>
      <c r="F371" s="42" t="s">
        <v>1073</v>
      </c>
      <c r="G371" s="2" t="s">
        <v>6</v>
      </c>
      <c r="H371" s="58">
        <v>0</v>
      </c>
      <c r="I371" s="2">
        <v>710000000</v>
      </c>
      <c r="J371" s="2" t="s">
        <v>7</v>
      </c>
      <c r="K371" s="2" t="s">
        <v>183</v>
      </c>
      <c r="L371" s="2" t="s">
        <v>1162</v>
      </c>
      <c r="M371" s="2"/>
      <c r="N371" s="2" t="s">
        <v>356</v>
      </c>
      <c r="O371" s="2" t="s">
        <v>895</v>
      </c>
      <c r="P371" s="2"/>
      <c r="Q371" s="2"/>
      <c r="R371" s="56"/>
      <c r="S371" s="59"/>
      <c r="T371" s="56">
        <v>0</v>
      </c>
      <c r="U371" s="56">
        <v>0</v>
      </c>
      <c r="V371" s="13"/>
      <c r="W371" s="13">
        <v>2017</v>
      </c>
      <c r="X371" s="108" t="s">
        <v>2224</v>
      </c>
    </row>
    <row r="372" spans="1:202" s="78" customFormat="1" ht="102" x14ac:dyDescent="0.2">
      <c r="A372" s="1" t="s">
        <v>1572</v>
      </c>
      <c r="B372" s="2" t="s">
        <v>1</v>
      </c>
      <c r="C372" s="2" t="s">
        <v>669</v>
      </c>
      <c r="D372" s="42" t="s">
        <v>670</v>
      </c>
      <c r="E372" s="42" t="s">
        <v>671</v>
      </c>
      <c r="F372" s="42" t="s">
        <v>1074</v>
      </c>
      <c r="G372" s="2" t="s">
        <v>6</v>
      </c>
      <c r="H372" s="58">
        <v>0</v>
      </c>
      <c r="I372" s="2">
        <v>710000000</v>
      </c>
      <c r="J372" s="2" t="s">
        <v>7</v>
      </c>
      <c r="K372" s="2" t="s">
        <v>349</v>
      </c>
      <c r="L372" s="2" t="s">
        <v>1163</v>
      </c>
      <c r="M372" s="2"/>
      <c r="N372" s="2" t="s">
        <v>350</v>
      </c>
      <c r="O372" s="2" t="s">
        <v>895</v>
      </c>
      <c r="P372" s="2"/>
      <c r="Q372" s="2"/>
      <c r="R372" s="56"/>
      <c r="S372" s="59"/>
      <c r="T372" s="56">
        <v>0</v>
      </c>
      <c r="U372" s="56">
        <v>0</v>
      </c>
      <c r="V372" s="13"/>
      <c r="W372" s="13">
        <v>2017</v>
      </c>
      <c r="X372" s="108" t="s">
        <v>2599</v>
      </c>
      <c r="Y372" s="47"/>
      <c r="Z372" s="47"/>
      <c r="AA372" s="47"/>
      <c r="AB372" s="47"/>
      <c r="AC372" s="47"/>
      <c r="AD372" s="47"/>
      <c r="AE372" s="47"/>
      <c r="AF372" s="47"/>
      <c r="AG372" s="47"/>
      <c r="AH372" s="47"/>
      <c r="AI372" s="47"/>
      <c r="AJ372" s="47"/>
      <c r="AK372" s="47"/>
      <c r="AL372" s="47"/>
      <c r="AM372" s="47"/>
      <c r="AN372" s="47"/>
      <c r="AO372" s="47"/>
      <c r="AP372" s="47"/>
      <c r="AQ372" s="47"/>
      <c r="AR372" s="47"/>
      <c r="AS372" s="47"/>
      <c r="AT372" s="47"/>
      <c r="AU372" s="47"/>
      <c r="AV372" s="47"/>
      <c r="AW372" s="47"/>
      <c r="AX372" s="47"/>
      <c r="AY372" s="47"/>
      <c r="AZ372" s="47"/>
      <c r="BA372" s="47"/>
      <c r="BB372" s="47"/>
      <c r="BC372" s="47"/>
      <c r="BD372" s="47"/>
      <c r="BE372" s="47"/>
      <c r="BF372" s="47"/>
      <c r="BG372" s="47"/>
      <c r="BH372" s="47"/>
      <c r="BI372" s="47"/>
      <c r="BJ372" s="47"/>
      <c r="BK372" s="47"/>
      <c r="BL372" s="47"/>
      <c r="BM372" s="47"/>
      <c r="BN372" s="47"/>
      <c r="BO372" s="47"/>
      <c r="BP372" s="47"/>
      <c r="BQ372" s="47"/>
      <c r="BR372" s="47"/>
      <c r="BS372" s="47"/>
      <c r="BT372" s="47"/>
      <c r="BU372" s="47"/>
      <c r="BV372" s="47"/>
      <c r="BW372" s="47"/>
      <c r="BX372" s="47"/>
      <c r="BY372" s="47"/>
      <c r="BZ372" s="47"/>
      <c r="CA372" s="47"/>
      <c r="CB372" s="47"/>
      <c r="CC372" s="47"/>
      <c r="CD372" s="47"/>
      <c r="CE372" s="47"/>
      <c r="CF372" s="47"/>
      <c r="CG372" s="47"/>
      <c r="CH372" s="47"/>
      <c r="CI372" s="47"/>
      <c r="CJ372" s="47"/>
      <c r="CK372" s="47"/>
      <c r="CL372" s="47"/>
      <c r="CM372" s="47"/>
      <c r="CN372" s="47"/>
      <c r="CO372" s="47"/>
      <c r="CP372" s="47"/>
      <c r="CQ372" s="47"/>
      <c r="CR372" s="47"/>
      <c r="CS372" s="47"/>
      <c r="CT372" s="47"/>
      <c r="CU372" s="47"/>
      <c r="CV372" s="47"/>
      <c r="CW372" s="47"/>
      <c r="CX372" s="47"/>
      <c r="CY372" s="47"/>
      <c r="CZ372" s="47"/>
      <c r="DA372" s="47"/>
      <c r="DB372" s="47"/>
      <c r="DC372" s="47"/>
      <c r="DD372" s="47"/>
      <c r="DE372" s="47"/>
      <c r="DF372" s="47"/>
      <c r="DG372" s="47"/>
      <c r="DH372" s="47"/>
      <c r="DI372" s="47"/>
      <c r="DJ372" s="47"/>
      <c r="DK372" s="47"/>
      <c r="DL372" s="47"/>
      <c r="DM372" s="47"/>
      <c r="DN372" s="47"/>
      <c r="DO372" s="47"/>
      <c r="DP372" s="47"/>
      <c r="DQ372" s="47"/>
      <c r="DR372" s="47"/>
      <c r="DS372" s="47"/>
      <c r="DT372" s="47"/>
      <c r="DU372" s="47"/>
      <c r="DV372" s="47"/>
      <c r="DW372" s="47"/>
      <c r="DX372" s="47"/>
      <c r="DY372" s="47"/>
      <c r="DZ372" s="47"/>
      <c r="EA372" s="47"/>
      <c r="EB372" s="47"/>
      <c r="EC372" s="47"/>
      <c r="ED372" s="47"/>
      <c r="EE372" s="47"/>
      <c r="EF372" s="47"/>
      <c r="EG372" s="47"/>
      <c r="EH372" s="47"/>
      <c r="EI372" s="47"/>
      <c r="EJ372" s="47"/>
      <c r="EK372" s="47"/>
      <c r="EL372" s="47"/>
      <c r="EM372" s="47"/>
      <c r="EN372" s="47"/>
      <c r="EO372" s="47"/>
      <c r="EP372" s="47"/>
      <c r="EQ372" s="47"/>
      <c r="ER372" s="47"/>
      <c r="ES372" s="47"/>
      <c r="ET372" s="47"/>
      <c r="EU372" s="47"/>
      <c r="EV372" s="47"/>
      <c r="EW372" s="47"/>
      <c r="EX372" s="47"/>
      <c r="EY372" s="47"/>
      <c r="EZ372" s="47"/>
      <c r="FA372" s="47"/>
      <c r="FB372" s="47"/>
      <c r="FC372" s="47"/>
      <c r="FD372" s="47"/>
      <c r="FE372" s="47"/>
      <c r="FF372" s="47"/>
      <c r="FG372" s="47"/>
      <c r="FH372" s="47"/>
      <c r="FI372" s="47"/>
      <c r="FJ372" s="47"/>
      <c r="FK372" s="47"/>
      <c r="FL372" s="47"/>
      <c r="FM372" s="47"/>
      <c r="FN372" s="47"/>
      <c r="FO372" s="47"/>
      <c r="FP372" s="47"/>
      <c r="FQ372" s="47"/>
      <c r="FR372" s="47"/>
      <c r="FS372" s="47"/>
      <c r="FT372" s="47"/>
      <c r="FU372" s="47"/>
      <c r="FV372" s="47"/>
      <c r="FW372" s="47"/>
      <c r="FX372" s="47"/>
      <c r="FY372" s="47"/>
      <c r="FZ372" s="47"/>
      <c r="GA372" s="47"/>
      <c r="GB372" s="47"/>
      <c r="GC372" s="47"/>
      <c r="GD372" s="47"/>
      <c r="GE372" s="47"/>
      <c r="GF372" s="47"/>
      <c r="GG372" s="47"/>
      <c r="GH372" s="47"/>
      <c r="GI372" s="47"/>
      <c r="GJ372" s="47"/>
      <c r="GK372" s="47"/>
      <c r="GL372" s="47"/>
      <c r="GM372" s="47"/>
      <c r="GN372" s="47"/>
      <c r="GO372" s="47"/>
      <c r="GP372" s="47"/>
      <c r="GQ372" s="47"/>
      <c r="GR372" s="47"/>
      <c r="GS372" s="47"/>
      <c r="GT372" s="47"/>
    </row>
    <row r="373" spans="1:202" s="78" customFormat="1" ht="102" x14ac:dyDescent="0.2">
      <c r="A373" s="1" t="s">
        <v>2050</v>
      </c>
      <c r="B373" s="2" t="s">
        <v>1</v>
      </c>
      <c r="C373" s="2" t="s">
        <v>669</v>
      </c>
      <c r="D373" s="42" t="s">
        <v>670</v>
      </c>
      <c r="E373" s="42" t="s">
        <v>671</v>
      </c>
      <c r="F373" s="42" t="s">
        <v>1074</v>
      </c>
      <c r="G373" s="2" t="s">
        <v>6</v>
      </c>
      <c r="H373" s="58">
        <v>0</v>
      </c>
      <c r="I373" s="2">
        <v>710000000</v>
      </c>
      <c r="J373" s="2" t="s">
        <v>7</v>
      </c>
      <c r="K373" s="2" t="s">
        <v>349</v>
      </c>
      <c r="L373" s="2" t="s">
        <v>1163</v>
      </c>
      <c r="M373" s="2"/>
      <c r="N373" s="2" t="s">
        <v>350</v>
      </c>
      <c r="O373" s="2" t="s">
        <v>895</v>
      </c>
      <c r="P373" s="2"/>
      <c r="Q373" s="2"/>
      <c r="R373" s="56"/>
      <c r="S373" s="59"/>
      <c r="T373" s="56">
        <v>1908000</v>
      </c>
      <c r="U373" s="56">
        <v>1908000</v>
      </c>
      <c r="V373" s="13"/>
      <c r="W373" s="13">
        <v>2017</v>
      </c>
      <c r="X373" s="108" t="s">
        <v>2051</v>
      </c>
      <c r="Y373" s="47"/>
      <c r="Z373" s="47"/>
      <c r="AA373" s="47"/>
      <c r="AB373" s="47"/>
      <c r="AC373" s="47"/>
      <c r="AD373" s="47"/>
      <c r="AE373" s="47"/>
      <c r="AF373" s="47"/>
      <c r="AG373" s="47"/>
      <c r="AH373" s="47"/>
      <c r="AI373" s="47"/>
      <c r="AJ373" s="47"/>
      <c r="AK373" s="47"/>
      <c r="AL373" s="47"/>
      <c r="AM373" s="47"/>
      <c r="AN373" s="47"/>
      <c r="AO373" s="47"/>
      <c r="AP373" s="47"/>
      <c r="AQ373" s="47"/>
      <c r="AR373" s="47"/>
      <c r="AS373" s="47"/>
      <c r="AT373" s="47"/>
      <c r="AU373" s="47"/>
      <c r="AV373" s="47"/>
      <c r="AW373" s="47"/>
      <c r="AX373" s="47"/>
      <c r="AY373" s="47"/>
      <c r="AZ373" s="47"/>
      <c r="BA373" s="47"/>
      <c r="BB373" s="47"/>
      <c r="BC373" s="47"/>
      <c r="BD373" s="47"/>
      <c r="BE373" s="47"/>
      <c r="BF373" s="47"/>
      <c r="BG373" s="47"/>
      <c r="BH373" s="47"/>
      <c r="BI373" s="47"/>
      <c r="BJ373" s="47"/>
      <c r="BK373" s="47"/>
      <c r="BL373" s="47"/>
      <c r="BM373" s="47"/>
      <c r="BN373" s="47"/>
      <c r="BO373" s="47"/>
      <c r="BP373" s="47"/>
      <c r="BQ373" s="47"/>
      <c r="BR373" s="47"/>
      <c r="BS373" s="47"/>
      <c r="BT373" s="47"/>
      <c r="BU373" s="47"/>
      <c r="BV373" s="47"/>
      <c r="BW373" s="47"/>
      <c r="BX373" s="47"/>
      <c r="BY373" s="47"/>
      <c r="BZ373" s="47"/>
      <c r="CA373" s="47"/>
      <c r="CB373" s="47"/>
      <c r="CC373" s="47"/>
      <c r="CD373" s="47"/>
      <c r="CE373" s="47"/>
      <c r="CF373" s="47"/>
      <c r="CG373" s="47"/>
      <c r="CH373" s="47"/>
      <c r="CI373" s="47"/>
      <c r="CJ373" s="47"/>
      <c r="CK373" s="47"/>
      <c r="CL373" s="47"/>
      <c r="CM373" s="47"/>
      <c r="CN373" s="47"/>
      <c r="CO373" s="47"/>
      <c r="CP373" s="47"/>
      <c r="CQ373" s="47"/>
      <c r="CR373" s="47"/>
      <c r="CS373" s="47"/>
      <c r="CT373" s="47"/>
      <c r="CU373" s="47"/>
      <c r="CV373" s="47"/>
      <c r="CW373" s="47"/>
      <c r="CX373" s="47"/>
      <c r="CY373" s="47"/>
      <c r="CZ373" s="47"/>
      <c r="DA373" s="47"/>
      <c r="DB373" s="47"/>
      <c r="DC373" s="47"/>
      <c r="DD373" s="47"/>
      <c r="DE373" s="47"/>
      <c r="DF373" s="47"/>
      <c r="DG373" s="47"/>
      <c r="DH373" s="47"/>
      <c r="DI373" s="47"/>
      <c r="DJ373" s="47"/>
      <c r="DK373" s="47"/>
      <c r="DL373" s="47"/>
      <c r="DM373" s="47"/>
      <c r="DN373" s="47"/>
      <c r="DO373" s="47"/>
      <c r="DP373" s="47"/>
      <c r="DQ373" s="47"/>
      <c r="DR373" s="47"/>
      <c r="DS373" s="47"/>
      <c r="DT373" s="47"/>
      <c r="DU373" s="47"/>
      <c r="DV373" s="47"/>
      <c r="DW373" s="47"/>
      <c r="DX373" s="47"/>
      <c r="DY373" s="47"/>
      <c r="DZ373" s="47"/>
      <c r="EA373" s="47"/>
      <c r="EB373" s="47"/>
      <c r="EC373" s="47"/>
      <c r="ED373" s="47"/>
      <c r="EE373" s="47"/>
      <c r="EF373" s="47"/>
      <c r="EG373" s="47"/>
      <c r="EH373" s="47"/>
      <c r="EI373" s="47"/>
      <c r="EJ373" s="47"/>
      <c r="EK373" s="47"/>
      <c r="EL373" s="47"/>
      <c r="EM373" s="47"/>
      <c r="EN373" s="47"/>
      <c r="EO373" s="47"/>
      <c r="EP373" s="47"/>
      <c r="EQ373" s="47"/>
      <c r="ER373" s="47"/>
      <c r="ES373" s="47"/>
      <c r="ET373" s="47"/>
      <c r="EU373" s="47"/>
      <c r="EV373" s="47"/>
      <c r="EW373" s="47"/>
      <c r="EX373" s="47"/>
      <c r="EY373" s="47"/>
      <c r="EZ373" s="47"/>
      <c r="FA373" s="47"/>
      <c r="FB373" s="47"/>
      <c r="FC373" s="47"/>
      <c r="FD373" s="47"/>
      <c r="FE373" s="47"/>
      <c r="FF373" s="47"/>
      <c r="FG373" s="47"/>
      <c r="FH373" s="47"/>
      <c r="FI373" s="47"/>
      <c r="FJ373" s="47"/>
      <c r="FK373" s="47"/>
      <c r="FL373" s="47"/>
      <c r="FM373" s="47"/>
      <c r="FN373" s="47"/>
      <c r="FO373" s="47"/>
      <c r="FP373" s="47"/>
      <c r="FQ373" s="47"/>
      <c r="FR373" s="47"/>
      <c r="FS373" s="47"/>
      <c r="FT373" s="47"/>
      <c r="FU373" s="47"/>
      <c r="FV373" s="47"/>
      <c r="FW373" s="47"/>
      <c r="FX373" s="47"/>
      <c r="FY373" s="47"/>
      <c r="FZ373" s="47"/>
      <c r="GA373" s="47"/>
      <c r="GB373" s="47"/>
      <c r="GC373" s="47"/>
      <c r="GD373" s="47"/>
      <c r="GE373" s="47"/>
      <c r="GF373" s="47"/>
      <c r="GG373" s="47"/>
      <c r="GH373" s="47"/>
      <c r="GI373" s="47"/>
      <c r="GJ373" s="47"/>
      <c r="GK373" s="47"/>
      <c r="GL373" s="47"/>
      <c r="GM373" s="47"/>
      <c r="GN373" s="47"/>
      <c r="GO373" s="47"/>
      <c r="GP373" s="47"/>
      <c r="GQ373" s="47"/>
      <c r="GR373" s="47"/>
      <c r="GS373" s="47"/>
      <c r="GT373" s="47"/>
    </row>
    <row r="374" spans="1:202" ht="102" x14ac:dyDescent="0.25">
      <c r="A374" s="90" t="s">
        <v>1573</v>
      </c>
      <c r="B374" s="2" t="s">
        <v>1</v>
      </c>
      <c r="C374" s="2" t="s">
        <v>669</v>
      </c>
      <c r="D374" s="42" t="s">
        <v>670</v>
      </c>
      <c r="E374" s="42" t="s">
        <v>671</v>
      </c>
      <c r="F374" s="42" t="s">
        <v>1075</v>
      </c>
      <c r="G374" s="2" t="s">
        <v>6</v>
      </c>
      <c r="H374" s="58">
        <v>0</v>
      </c>
      <c r="I374" s="2">
        <v>710000000</v>
      </c>
      <c r="J374" s="2" t="s">
        <v>7</v>
      </c>
      <c r="K374" s="2" t="s">
        <v>387</v>
      </c>
      <c r="L374" s="2" t="s">
        <v>1155</v>
      </c>
      <c r="M374" s="2"/>
      <c r="N374" s="2" t="s">
        <v>387</v>
      </c>
      <c r="O374" s="2" t="s">
        <v>895</v>
      </c>
      <c r="P374" s="2"/>
      <c r="Q374" s="2"/>
      <c r="R374" s="56"/>
      <c r="S374" s="59"/>
      <c r="T374" s="56">
        <v>1080000</v>
      </c>
      <c r="U374" s="56">
        <v>1080000</v>
      </c>
      <c r="V374" s="13"/>
      <c r="W374" s="13">
        <v>2017</v>
      </c>
      <c r="X374" s="108" t="s">
        <v>749</v>
      </c>
      <c r="Y374" s="47"/>
      <c r="Z374" s="47"/>
      <c r="AA374" s="47"/>
      <c r="AB374" s="47"/>
      <c r="AC374" s="47"/>
      <c r="AD374" s="47"/>
      <c r="AE374" s="47"/>
      <c r="AF374" s="47"/>
      <c r="AG374" s="47"/>
      <c r="AH374" s="47"/>
      <c r="AI374" s="47"/>
      <c r="AJ374" s="47"/>
      <c r="AK374" s="47"/>
      <c r="AL374" s="47"/>
      <c r="AM374" s="47"/>
      <c r="AN374" s="47"/>
      <c r="AO374" s="47"/>
      <c r="AP374" s="47"/>
      <c r="AQ374" s="47"/>
      <c r="AR374" s="47"/>
      <c r="AS374" s="47"/>
      <c r="AT374" s="47"/>
      <c r="AU374" s="47"/>
      <c r="AV374" s="47"/>
      <c r="AW374" s="47"/>
      <c r="AX374" s="47"/>
      <c r="AY374" s="47"/>
      <c r="AZ374" s="47"/>
      <c r="BA374" s="47"/>
      <c r="BB374" s="47"/>
      <c r="BC374" s="47"/>
      <c r="BD374" s="47"/>
      <c r="BE374" s="47"/>
      <c r="BF374" s="47"/>
      <c r="BG374" s="47"/>
      <c r="BH374" s="47"/>
      <c r="BI374" s="47"/>
      <c r="BJ374" s="47"/>
      <c r="BK374" s="47"/>
      <c r="BL374" s="47"/>
      <c r="BM374" s="47"/>
      <c r="BN374" s="47"/>
      <c r="BO374" s="47"/>
      <c r="BP374" s="47"/>
      <c r="BQ374" s="47"/>
      <c r="BR374" s="47"/>
      <c r="BS374" s="47"/>
      <c r="BT374" s="47"/>
      <c r="BU374" s="47"/>
      <c r="BV374" s="47"/>
      <c r="BW374" s="47"/>
      <c r="BX374" s="47"/>
      <c r="BY374" s="47"/>
      <c r="BZ374" s="47"/>
      <c r="CA374" s="47"/>
      <c r="CB374" s="47"/>
      <c r="CC374" s="47"/>
      <c r="CD374" s="47"/>
      <c r="CE374" s="47"/>
      <c r="CF374" s="47"/>
      <c r="CG374" s="47"/>
      <c r="CH374" s="47"/>
      <c r="CI374" s="47"/>
      <c r="CJ374" s="47"/>
      <c r="CK374" s="47"/>
      <c r="CL374" s="47"/>
      <c r="CM374" s="47"/>
      <c r="CN374" s="47"/>
      <c r="CO374" s="47"/>
      <c r="CP374" s="47"/>
      <c r="CQ374" s="47"/>
      <c r="CR374" s="47"/>
      <c r="CS374" s="47"/>
      <c r="CT374" s="47"/>
      <c r="CU374" s="47"/>
      <c r="CV374" s="47"/>
      <c r="CW374" s="47"/>
      <c r="CX374" s="47"/>
      <c r="CY374" s="47"/>
      <c r="CZ374" s="47"/>
      <c r="DA374" s="47"/>
      <c r="DB374" s="47"/>
      <c r="DC374" s="47"/>
      <c r="DD374" s="47"/>
      <c r="DE374" s="47"/>
      <c r="DF374" s="47"/>
      <c r="DG374" s="47"/>
      <c r="DH374" s="47"/>
      <c r="DI374" s="47"/>
      <c r="DJ374" s="47"/>
      <c r="DK374" s="47"/>
      <c r="DL374" s="47"/>
      <c r="DM374" s="47"/>
      <c r="DN374" s="47"/>
      <c r="DO374" s="47"/>
      <c r="DP374" s="47"/>
      <c r="DQ374" s="47"/>
      <c r="DR374" s="47"/>
      <c r="DS374" s="47"/>
      <c r="DT374" s="47"/>
      <c r="DU374" s="47"/>
      <c r="DV374" s="47"/>
      <c r="DW374" s="47"/>
      <c r="DX374" s="47"/>
      <c r="DY374" s="47"/>
      <c r="DZ374" s="47"/>
      <c r="EA374" s="47"/>
      <c r="EB374" s="47"/>
      <c r="EC374" s="47"/>
      <c r="ED374" s="47"/>
      <c r="EE374" s="47"/>
      <c r="EF374" s="47"/>
      <c r="EG374" s="47"/>
      <c r="EH374" s="47"/>
      <c r="EI374" s="47"/>
      <c r="EJ374" s="47"/>
      <c r="EK374" s="47"/>
      <c r="EL374" s="47"/>
      <c r="EM374" s="47"/>
      <c r="EN374" s="47"/>
      <c r="EO374" s="47"/>
      <c r="EP374" s="47"/>
      <c r="EQ374" s="47"/>
      <c r="ER374" s="47"/>
      <c r="ES374" s="47"/>
      <c r="ET374" s="47"/>
      <c r="EU374" s="47"/>
      <c r="EV374" s="47"/>
      <c r="EW374" s="47"/>
      <c r="EX374" s="47"/>
      <c r="EY374" s="47"/>
      <c r="EZ374" s="47"/>
      <c r="FA374" s="47"/>
      <c r="FB374" s="47"/>
      <c r="FC374" s="47"/>
      <c r="FD374" s="47"/>
      <c r="FE374" s="47"/>
      <c r="FF374" s="47"/>
      <c r="FG374" s="47"/>
      <c r="FH374" s="47"/>
      <c r="FI374" s="47"/>
      <c r="FJ374" s="47"/>
      <c r="FK374" s="47"/>
      <c r="FL374" s="47"/>
      <c r="FM374" s="47"/>
      <c r="FN374" s="47"/>
      <c r="FO374" s="47"/>
      <c r="FP374" s="47"/>
      <c r="FQ374" s="47"/>
      <c r="FR374" s="47"/>
      <c r="FS374" s="47"/>
      <c r="FT374" s="47"/>
      <c r="FU374" s="47"/>
      <c r="FV374" s="47"/>
      <c r="FW374" s="47"/>
      <c r="FX374" s="47"/>
      <c r="FY374" s="47"/>
      <c r="FZ374" s="47"/>
      <c r="GA374" s="47"/>
      <c r="GB374" s="47"/>
      <c r="GC374" s="47"/>
      <c r="GD374" s="47"/>
      <c r="GE374" s="47"/>
      <c r="GF374" s="47"/>
      <c r="GG374" s="47"/>
      <c r="GH374" s="47"/>
      <c r="GI374" s="47"/>
      <c r="GJ374" s="47"/>
      <c r="GK374" s="47"/>
      <c r="GL374" s="47"/>
      <c r="GM374" s="47"/>
      <c r="GN374" s="47"/>
      <c r="GO374" s="47"/>
      <c r="GP374" s="47"/>
      <c r="GQ374" s="47"/>
      <c r="GR374" s="47"/>
      <c r="GS374" s="47"/>
      <c r="GT374" s="47"/>
    </row>
    <row r="375" spans="1:202" s="89" customFormat="1" ht="102" x14ac:dyDescent="0.2">
      <c r="A375" s="1" t="s">
        <v>1574</v>
      </c>
      <c r="B375" s="2" t="s">
        <v>1</v>
      </c>
      <c r="C375" s="2" t="s">
        <v>669</v>
      </c>
      <c r="D375" s="42" t="s">
        <v>670</v>
      </c>
      <c r="E375" s="42" t="s">
        <v>671</v>
      </c>
      <c r="F375" s="42" t="s">
        <v>1076</v>
      </c>
      <c r="G375" s="2" t="s">
        <v>6</v>
      </c>
      <c r="H375" s="58">
        <v>0</v>
      </c>
      <c r="I375" s="2">
        <v>710000000</v>
      </c>
      <c r="J375" s="2" t="s">
        <v>7</v>
      </c>
      <c r="K375" s="2" t="s">
        <v>361</v>
      </c>
      <c r="L375" s="2" t="s">
        <v>1164</v>
      </c>
      <c r="M375" s="2"/>
      <c r="N375" s="2" t="s">
        <v>361</v>
      </c>
      <c r="O375" s="2" t="s">
        <v>895</v>
      </c>
      <c r="P375" s="2"/>
      <c r="Q375" s="2"/>
      <c r="R375" s="56"/>
      <c r="S375" s="59"/>
      <c r="T375" s="56">
        <v>0</v>
      </c>
      <c r="U375" s="56">
        <v>0</v>
      </c>
      <c r="V375" s="13"/>
      <c r="W375" s="13">
        <v>2017</v>
      </c>
      <c r="X375" s="108" t="s">
        <v>2599</v>
      </c>
      <c r="Y375" s="47"/>
      <c r="Z375" s="47"/>
      <c r="AA375" s="47"/>
      <c r="AB375" s="47"/>
      <c r="AC375" s="47"/>
      <c r="AD375" s="47"/>
      <c r="AE375" s="47"/>
      <c r="AF375" s="47"/>
      <c r="AG375" s="47"/>
      <c r="AH375" s="47"/>
      <c r="AI375" s="47"/>
      <c r="AJ375" s="47"/>
      <c r="AK375" s="47"/>
      <c r="AL375" s="47"/>
      <c r="AM375" s="47"/>
      <c r="AN375" s="47"/>
      <c r="AO375" s="47"/>
      <c r="AP375" s="47"/>
      <c r="AQ375" s="47"/>
      <c r="AR375" s="47"/>
      <c r="AS375" s="47"/>
      <c r="AT375" s="47"/>
      <c r="AU375" s="47"/>
      <c r="AV375" s="47"/>
      <c r="AW375" s="47"/>
      <c r="AX375" s="47"/>
      <c r="AY375" s="47"/>
      <c r="AZ375" s="47"/>
      <c r="BA375" s="47"/>
      <c r="BB375" s="47"/>
      <c r="BC375" s="47"/>
      <c r="BD375" s="47"/>
      <c r="BE375" s="47"/>
      <c r="BF375" s="47"/>
      <c r="BG375" s="47"/>
      <c r="BH375" s="47"/>
      <c r="BI375" s="47"/>
      <c r="BJ375" s="47"/>
      <c r="BK375" s="47"/>
      <c r="BL375" s="47"/>
      <c r="BM375" s="47"/>
      <c r="BN375" s="47"/>
      <c r="BO375" s="47"/>
      <c r="BP375" s="47"/>
      <c r="BQ375" s="47"/>
      <c r="BR375" s="47"/>
      <c r="BS375" s="47"/>
      <c r="BT375" s="47"/>
      <c r="BU375" s="47"/>
      <c r="BV375" s="47"/>
      <c r="BW375" s="47"/>
      <c r="BX375" s="47"/>
      <c r="BY375" s="47"/>
      <c r="BZ375" s="47"/>
      <c r="CA375" s="47"/>
      <c r="CB375" s="47"/>
      <c r="CC375" s="47"/>
      <c r="CD375" s="47"/>
      <c r="CE375" s="47"/>
      <c r="CF375" s="47"/>
      <c r="CG375" s="47"/>
      <c r="CH375" s="47"/>
      <c r="CI375" s="47"/>
      <c r="CJ375" s="47"/>
      <c r="CK375" s="47"/>
      <c r="CL375" s="47"/>
      <c r="CM375" s="47"/>
      <c r="CN375" s="47"/>
      <c r="CO375" s="47"/>
      <c r="CP375" s="47"/>
      <c r="CQ375" s="47"/>
      <c r="CR375" s="47"/>
      <c r="CS375" s="47"/>
      <c r="CT375" s="47"/>
      <c r="CU375" s="47"/>
      <c r="CV375" s="47"/>
      <c r="CW375" s="47"/>
      <c r="CX375" s="47"/>
      <c r="CY375" s="47"/>
      <c r="CZ375" s="47"/>
      <c r="DA375" s="47"/>
      <c r="DB375" s="47"/>
      <c r="DC375" s="47"/>
      <c r="DD375" s="47"/>
      <c r="DE375" s="47"/>
      <c r="DF375" s="47"/>
      <c r="DG375" s="47"/>
      <c r="DH375" s="47"/>
      <c r="DI375" s="47"/>
      <c r="DJ375" s="47"/>
      <c r="DK375" s="47"/>
      <c r="DL375" s="47"/>
      <c r="DM375" s="47"/>
      <c r="DN375" s="47"/>
      <c r="DO375" s="47"/>
      <c r="DP375" s="47"/>
      <c r="DQ375" s="47"/>
      <c r="DR375" s="47"/>
      <c r="DS375" s="47"/>
      <c r="DT375" s="47"/>
      <c r="DU375" s="47"/>
      <c r="DV375" s="47"/>
      <c r="DW375" s="47"/>
      <c r="DX375" s="47"/>
      <c r="DY375" s="47"/>
      <c r="DZ375" s="47"/>
      <c r="EA375" s="47"/>
      <c r="EB375" s="47"/>
      <c r="EC375" s="47"/>
      <c r="ED375" s="47"/>
      <c r="EE375" s="47"/>
      <c r="EF375" s="47"/>
      <c r="EG375" s="47"/>
      <c r="EH375" s="47"/>
      <c r="EI375" s="47"/>
      <c r="EJ375" s="47"/>
      <c r="EK375" s="47"/>
      <c r="EL375" s="47"/>
      <c r="EM375" s="47"/>
      <c r="EN375" s="47"/>
      <c r="EO375" s="47"/>
      <c r="EP375" s="47"/>
      <c r="EQ375" s="47"/>
      <c r="ER375" s="47"/>
      <c r="ES375" s="47"/>
      <c r="ET375" s="47"/>
      <c r="EU375" s="47"/>
      <c r="EV375" s="47"/>
      <c r="EW375" s="47"/>
      <c r="EX375" s="47"/>
      <c r="EY375" s="47"/>
      <c r="EZ375" s="47"/>
      <c r="FA375" s="47"/>
      <c r="FB375" s="47"/>
      <c r="FC375" s="47"/>
      <c r="FD375" s="47"/>
      <c r="FE375" s="47"/>
      <c r="FF375" s="47"/>
      <c r="FG375" s="47"/>
      <c r="FH375" s="47"/>
      <c r="FI375" s="47"/>
      <c r="FJ375" s="47"/>
      <c r="FK375" s="47"/>
      <c r="FL375" s="47"/>
      <c r="FM375" s="47"/>
      <c r="FN375" s="47"/>
      <c r="FO375" s="47"/>
      <c r="FP375" s="47"/>
      <c r="FQ375" s="47"/>
      <c r="FR375" s="47"/>
      <c r="FS375" s="47"/>
      <c r="FT375" s="47"/>
      <c r="FU375" s="47"/>
      <c r="FV375" s="47"/>
      <c r="FW375" s="47"/>
      <c r="FX375" s="47"/>
      <c r="FY375" s="47"/>
      <c r="FZ375" s="47"/>
      <c r="GA375" s="47"/>
      <c r="GB375" s="47"/>
      <c r="GC375" s="47"/>
      <c r="GD375" s="47"/>
      <c r="GE375" s="47"/>
      <c r="GF375" s="47"/>
      <c r="GG375" s="47"/>
      <c r="GH375" s="47"/>
      <c r="GI375" s="47"/>
      <c r="GJ375" s="47"/>
      <c r="GK375" s="47"/>
      <c r="GL375" s="47"/>
      <c r="GM375" s="47"/>
      <c r="GN375" s="47"/>
      <c r="GO375" s="47"/>
      <c r="GP375" s="47"/>
      <c r="GQ375" s="47"/>
      <c r="GR375" s="47"/>
      <c r="GS375" s="47"/>
      <c r="GT375" s="47"/>
    </row>
    <row r="376" spans="1:202" s="89" customFormat="1" ht="102" x14ac:dyDescent="0.2">
      <c r="A376" s="1" t="s">
        <v>2052</v>
      </c>
      <c r="B376" s="2" t="s">
        <v>1</v>
      </c>
      <c r="C376" s="2" t="s">
        <v>669</v>
      </c>
      <c r="D376" s="42" t="s">
        <v>670</v>
      </c>
      <c r="E376" s="42" t="s">
        <v>671</v>
      </c>
      <c r="F376" s="42" t="s">
        <v>2053</v>
      </c>
      <c r="G376" s="2" t="s">
        <v>6</v>
      </c>
      <c r="H376" s="58">
        <v>0</v>
      </c>
      <c r="I376" s="2">
        <v>710000000</v>
      </c>
      <c r="J376" s="2" t="s">
        <v>7</v>
      </c>
      <c r="K376" s="2" t="s">
        <v>356</v>
      </c>
      <c r="L376" s="2" t="s">
        <v>2054</v>
      </c>
      <c r="M376" s="2"/>
      <c r="N376" s="2" t="s">
        <v>356</v>
      </c>
      <c r="O376" s="2" t="s">
        <v>895</v>
      </c>
      <c r="P376" s="2"/>
      <c r="Q376" s="2"/>
      <c r="R376" s="56"/>
      <c r="S376" s="59"/>
      <c r="T376" s="56">
        <v>0</v>
      </c>
      <c r="U376" s="56">
        <v>0</v>
      </c>
      <c r="V376" s="13"/>
      <c r="W376" s="13">
        <v>2017</v>
      </c>
      <c r="X376" s="108" t="s">
        <v>2225</v>
      </c>
      <c r="Y376" s="47"/>
      <c r="Z376" s="47"/>
      <c r="AA376" s="47"/>
      <c r="AB376" s="47"/>
      <c r="AC376" s="47"/>
      <c r="AD376" s="47"/>
      <c r="AE376" s="47"/>
      <c r="AF376" s="47"/>
      <c r="AG376" s="47"/>
      <c r="AH376" s="47"/>
      <c r="AI376" s="47"/>
      <c r="AJ376" s="47"/>
      <c r="AK376" s="47"/>
      <c r="AL376" s="47"/>
      <c r="AM376" s="47"/>
      <c r="AN376" s="47"/>
      <c r="AO376" s="47"/>
      <c r="AP376" s="47"/>
      <c r="AQ376" s="47"/>
      <c r="AR376" s="47"/>
      <c r="AS376" s="47"/>
      <c r="AT376" s="47"/>
      <c r="AU376" s="47"/>
      <c r="AV376" s="47"/>
      <c r="AW376" s="47"/>
      <c r="AX376" s="47"/>
      <c r="AY376" s="47"/>
      <c r="AZ376" s="47"/>
      <c r="BA376" s="47"/>
      <c r="BB376" s="47"/>
      <c r="BC376" s="47"/>
      <c r="BD376" s="47"/>
      <c r="BE376" s="47"/>
      <c r="BF376" s="47"/>
      <c r="BG376" s="47"/>
      <c r="BH376" s="47"/>
      <c r="BI376" s="47"/>
      <c r="BJ376" s="47"/>
      <c r="BK376" s="47"/>
      <c r="BL376" s="47"/>
      <c r="BM376" s="47"/>
      <c r="BN376" s="47"/>
      <c r="BO376" s="47"/>
      <c r="BP376" s="47"/>
      <c r="BQ376" s="47"/>
      <c r="BR376" s="47"/>
      <c r="BS376" s="47"/>
      <c r="BT376" s="47"/>
      <c r="BU376" s="47"/>
      <c r="BV376" s="47"/>
      <c r="BW376" s="47"/>
      <c r="BX376" s="47"/>
      <c r="BY376" s="47"/>
      <c r="BZ376" s="47"/>
      <c r="CA376" s="47"/>
      <c r="CB376" s="47"/>
      <c r="CC376" s="47"/>
      <c r="CD376" s="47"/>
      <c r="CE376" s="47"/>
      <c r="CF376" s="47"/>
      <c r="CG376" s="47"/>
      <c r="CH376" s="47"/>
      <c r="CI376" s="47"/>
      <c r="CJ376" s="47"/>
      <c r="CK376" s="47"/>
      <c r="CL376" s="47"/>
      <c r="CM376" s="47"/>
      <c r="CN376" s="47"/>
      <c r="CO376" s="47"/>
      <c r="CP376" s="47"/>
      <c r="CQ376" s="47"/>
      <c r="CR376" s="47"/>
      <c r="CS376" s="47"/>
      <c r="CT376" s="47"/>
      <c r="CU376" s="47"/>
      <c r="CV376" s="47"/>
      <c r="CW376" s="47"/>
      <c r="CX376" s="47"/>
      <c r="CY376" s="47"/>
      <c r="CZ376" s="47"/>
      <c r="DA376" s="47"/>
      <c r="DB376" s="47"/>
      <c r="DC376" s="47"/>
      <c r="DD376" s="47"/>
      <c r="DE376" s="47"/>
      <c r="DF376" s="47"/>
      <c r="DG376" s="47"/>
      <c r="DH376" s="47"/>
      <c r="DI376" s="47"/>
      <c r="DJ376" s="47"/>
      <c r="DK376" s="47"/>
      <c r="DL376" s="47"/>
      <c r="DM376" s="47"/>
      <c r="DN376" s="47"/>
      <c r="DO376" s="47"/>
      <c r="DP376" s="47"/>
      <c r="DQ376" s="47"/>
      <c r="DR376" s="47"/>
      <c r="DS376" s="47"/>
      <c r="DT376" s="47"/>
      <c r="DU376" s="47"/>
      <c r="DV376" s="47"/>
      <c r="DW376" s="47"/>
      <c r="DX376" s="47"/>
      <c r="DY376" s="47"/>
      <c r="DZ376" s="47"/>
      <c r="EA376" s="47"/>
      <c r="EB376" s="47"/>
      <c r="EC376" s="47"/>
      <c r="ED376" s="47"/>
      <c r="EE376" s="47"/>
      <c r="EF376" s="47"/>
      <c r="EG376" s="47"/>
      <c r="EH376" s="47"/>
      <c r="EI376" s="47"/>
      <c r="EJ376" s="47"/>
      <c r="EK376" s="47"/>
      <c r="EL376" s="47"/>
      <c r="EM376" s="47"/>
      <c r="EN376" s="47"/>
      <c r="EO376" s="47"/>
      <c r="EP376" s="47"/>
      <c r="EQ376" s="47"/>
      <c r="ER376" s="47"/>
      <c r="ES376" s="47"/>
      <c r="ET376" s="47"/>
      <c r="EU376" s="47"/>
      <c r="EV376" s="47"/>
      <c r="EW376" s="47"/>
      <c r="EX376" s="47"/>
      <c r="EY376" s="47"/>
      <c r="EZ376" s="47"/>
      <c r="FA376" s="47"/>
      <c r="FB376" s="47"/>
      <c r="FC376" s="47"/>
      <c r="FD376" s="47"/>
      <c r="FE376" s="47"/>
      <c r="FF376" s="47"/>
      <c r="FG376" s="47"/>
      <c r="FH376" s="47"/>
      <c r="FI376" s="47"/>
      <c r="FJ376" s="47"/>
      <c r="FK376" s="47"/>
      <c r="FL376" s="47"/>
      <c r="FM376" s="47"/>
      <c r="FN376" s="47"/>
      <c r="FO376" s="47"/>
      <c r="FP376" s="47"/>
      <c r="FQ376" s="47"/>
      <c r="FR376" s="47"/>
      <c r="FS376" s="47"/>
      <c r="FT376" s="47"/>
      <c r="FU376" s="47"/>
      <c r="FV376" s="47"/>
      <c r="FW376" s="47"/>
      <c r="FX376" s="47"/>
      <c r="FY376" s="47"/>
      <c r="FZ376" s="47"/>
      <c r="GA376" s="47"/>
      <c r="GB376" s="47"/>
      <c r="GC376" s="47"/>
      <c r="GD376" s="47"/>
      <c r="GE376" s="47"/>
      <c r="GF376" s="47"/>
      <c r="GG376" s="47"/>
      <c r="GH376" s="47"/>
      <c r="GI376" s="47"/>
      <c r="GJ376" s="47"/>
      <c r="GK376" s="47"/>
      <c r="GL376" s="47"/>
      <c r="GM376" s="47"/>
      <c r="GN376" s="47"/>
      <c r="GO376" s="47"/>
      <c r="GP376" s="47"/>
      <c r="GQ376" s="47"/>
      <c r="GR376" s="47"/>
      <c r="GS376" s="47"/>
      <c r="GT376" s="47"/>
    </row>
    <row r="377" spans="1:202" s="89" customFormat="1" ht="51" x14ac:dyDescent="0.2">
      <c r="A377" s="90" t="s">
        <v>1575</v>
      </c>
      <c r="B377" s="2" t="s">
        <v>1</v>
      </c>
      <c r="C377" s="75" t="s">
        <v>1214</v>
      </c>
      <c r="D377" s="42" t="s">
        <v>1229</v>
      </c>
      <c r="E377" s="42" t="s">
        <v>1230</v>
      </c>
      <c r="F377" s="42" t="s">
        <v>1230</v>
      </c>
      <c r="G377" s="69" t="s">
        <v>6</v>
      </c>
      <c r="H377" s="72">
        <v>60</v>
      </c>
      <c r="I377" s="2">
        <v>710000000</v>
      </c>
      <c r="J377" s="2" t="s">
        <v>7</v>
      </c>
      <c r="K377" s="2" t="s">
        <v>361</v>
      </c>
      <c r="L377" s="2" t="s">
        <v>668</v>
      </c>
      <c r="M377" s="2"/>
      <c r="N377" s="2" t="s">
        <v>9</v>
      </c>
      <c r="O377" s="2" t="s">
        <v>710</v>
      </c>
      <c r="P377" s="2"/>
      <c r="Q377" s="2"/>
      <c r="R377" s="68"/>
      <c r="S377" s="68"/>
      <c r="T377" s="68">
        <v>0</v>
      </c>
      <c r="U377" s="68">
        <v>0</v>
      </c>
      <c r="V377" s="2"/>
      <c r="W377" s="2">
        <v>2017</v>
      </c>
      <c r="X377" s="108" t="s">
        <v>2772</v>
      </c>
      <c r="Y377" s="77"/>
      <c r="Z377" s="77"/>
      <c r="AA377" s="77"/>
      <c r="AB377" s="77"/>
      <c r="AC377" s="77"/>
      <c r="AD377" s="77"/>
      <c r="AE377" s="77"/>
      <c r="AF377" s="77"/>
      <c r="AG377" s="77"/>
      <c r="AH377" s="77"/>
      <c r="AI377" s="77"/>
      <c r="AJ377" s="77"/>
      <c r="AK377" s="77"/>
      <c r="AL377" s="77"/>
      <c r="AM377" s="77"/>
      <c r="AN377" s="77"/>
      <c r="AO377" s="77"/>
      <c r="AP377" s="77"/>
      <c r="AQ377" s="77"/>
      <c r="AR377" s="77"/>
      <c r="AS377" s="77"/>
      <c r="AT377" s="77"/>
      <c r="AU377" s="77"/>
      <c r="AV377" s="77"/>
      <c r="AW377" s="77"/>
      <c r="AX377" s="77"/>
      <c r="AY377" s="77"/>
      <c r="AZ377" s="77"/>
      <c r="BA377" s="77"/>
      <c r="BB377" s="77"/>
      <c r="BC377" s="77"/>
      <c r="BD377" s="77"/>
      <c r="BE377" s="78"/>
      <c r="BF377" s="78"/>
      <c r="BG377" s="78"/>
      <c r="BH377" s="78"/>
      <c r="BI377" s="78"/>
      <c r="BJ377" s="78"/>
      <c r="BK377" s="78"/>
      <c r="BL377" s="78"/>
      <c r="BM377" s="78"/>
      <c r="BN377" s="78"/>
      <c r="BO377" s="78"/>
      <c r="BP377" s="78"/>
      <c r="BQ377" s="78"/>
      <c r="BR377" s="78"/>
      <c r="BS377" s="78"/>
      <c r="BT377" s="78"/>
      <c r="BU377" s="78"/>
      <c r="BV377" s="78"/>
      <c r="BW377" s="78"/>
      <c r="BX377" s="78"/>
      <c r="BY377" s="78"/>
      <c r="BZ377" s="78"/>
      <c r="CA377" s="78"/>
      <c r="CB377" s="78"/>
      <c r="CC377" s="78"/>
      <c r="CD377" s="78"/>
      <c r="CE377" s="78"/>
      <c r="CF377" s="78"/>
      <c r="CG377" s="78"/>
      <c r="CH377" s="78"/>
      <c r="CI377" s="78"/>
      <c r="CJ377" s="78"/>
      <c r="CK377" s="78"/>
      <c r="CL377" s="78"/>
      <c r="CM377" s="78"/>
      <c r="CN377" s="78"/>
      <c r="CO377" s="78"/>
      <c r="CP377" s="78"/>
      <c r="CQ377" s="78"/>
      <c r="CR377" s="78"/>
      <c r="CS377" s="78"/>
      <c r="CT377" s="78"/>
      <c r="CU377" s="78"/>
      <c r="CV377" s="78"/>
      <c r="CW377" s="78"/>
      <c r="CX377" s="78"/>
      <c r="CY377" s="78"/>
      <c r="CZ377" s="78"/>
      <c r="DA377" s="78"/>
      <c r="DB377" s="78"/>
      <c r="DC377" s="78"/>
      <c r="DD377" s="78"/>
      <c r="DE377" s="78"/>
      <c r="DF377" s="78"/>
      <c r="DG377" s="78"/>
      <c r="DH377" s="78"/>
      <c r="DI377" s="78"/>
      <c r="DJ377" s="78"/>
      <c r="DK377" s="78"/>
      <c r="DL377" s="78"/>
      <c r="DM377" s="78"/>
      <c r="DN377" s="78"/>
      <c r="DO377" s="78"/>
      <c r="DP377" s="78"/>
      <c r="DQ377" s="78"/>
      <c r="DR377" s="78"/>
      <c r="DS377" s="78"/>
      <c r="DT377" s="78"/>
      <c r="DU377" s="78"/>
      <c r="DV377" s="78"/>
      <c r="DW377" s="78"/>
      <c r="DX377" s="78"/>
      <c r="DY377" s="78"/>
      <c r="DZ377" s="78"/>
      <c r="EA377" s="78"/>
      <c r="EB377" s="78"/>
      <c r="EC377" s="78"/>
      <c r="ED377" s="78"/>
      <c r="EE377" s="78"/>
      <c r="EF377" s="78"/>
      <c r="EG377" s="78"/>
      <c r="EH377" s="78"/>
      <c r="EI377" s="78"/>
      <c r="EJ377" s="78"/>
      <c r="EK377" s="78"/>
      <c r="EL377" s="78"/>
      <c r="EM377" s="78"/>
      <c r="EN377" s="78"/>
      <c r="EO377" s="78"/>
      <c r="EP377" s="78"/>
      <c r="EQ377" s="78"/>
      <c r="ER377" s="78"/>
      <c r="ES377" s="78"/>
      <c r="ET377" s="78"/>
      <c r="EU377" s="78"/>
      <c r="EV377" s="78"/>
      <c r="EW377" s="78"/>
      <c r="EX377" s="78"/>
      <c r="EY377" s="78"/>
      <c r="EZ377" s="78"/>
      <c r="FA377" s="78"/>
      <c r="FB377" s="78"/>
      <c r="FC377" s="78"/>
      <c r="FD377" s="78"/>
      <c r="FE377" s="78"/>
      <c r="FF377" s="78"/>
      <c r="FG377" s="78"/>
      <c r="FH377" s="78"/>
      <c r="FI377" s="78"/>
      <c r="FJ377" s="78"/>
      <c r="FK377" s="78"/>
      <c r="FL377" s="78"/>
      <c r="FM377" s="78"/>
      <c r="FN377" s="78"/>
      <c r="FO377" s="78"/>
      <c r="FP377" s="78"/>
      <c r="FQ377" s="78"/>
      <c r="FR377" s="78"/>
      <c r="FS377" s="78"/>
      <c r="FT377" s="78"/>
      <c r="FU377" s="78"/>
      <c r="FV377" s="78"/>
      <c r="FW377" s="78"/>
      <c r="FX377" s="78"/>
      <c r="FY377" s="78"/>
      <c r="FZ377" s="78"/>
      <c r="GA377" s="78"/>
      <c r="GB377" s="78"/>
      <c r="GC377" s="78"/>
      <c r="GD377" s="78"/>
      <c r="GE377" s="78"/>
      <c r="GF377" s="78"/>
      <c r="GG377" s="78"/>
      <c r="GH377" s="78"/>
      <c r="GI377" s="78"/>
      <c r="GJ377" s="78"/>
      <c r="GK377" s="78"/>
      <c r="GL377" s="78"/>
      <c r="GM377" s="78"/>
      <c r="GN377" s="78"/>
      <c r="GO377" s="78"/>
      <c r="GP377" s="78"/>
      <c r="GQ377" s="78"/>
      <c r="GR377" s="78"/>
      <c r="GS377" s="78"/>
      <c r="GT377" s="78"/>
    </row>
    <row r="378" spans="1:202" ht="51" x14ac:dyDescent="0.25">
      <c r="A378" s="90" t="s">
        <v>2793</v>
      </c>
      <c r="B378" s="2" t="s">
        <v>1</v>
      </c>
      <c r="C378" s="75" t="s">
        <v>1214</v>
      </c>
      <c r="D378" s="42" t="s">
        <v>1229</v>
      </c>
      <c r="E378" s="42" t="s">
        <v>1230</v>
      </c>
      <c r="F378" s="42" t="s">
        <v>1230</v>
      </c>
      <c r="G378" s="69" t="s">
        <v>6</v>
      </c>
      <c r="H378" s="72">
        <v>60</v>
      </c>
      <c r="I378" s="2">
        <v>710000000</v>
      </c>
      <c r="J378" s="2" t="s">
        <v>7</v>
      </c>
      <c r="K378" s="2" t="s">
        <v>361</v>
      </c>
      <c r="L378" s="2" t="s">
        <v>668</v>
      </c>
      <c r="M378" s="2"/>
      <c r="N378" s="2" t="s">
        <v>9</v>
      </c>
      <c r="O378" s="2" t="s">
        <v>710</v>
      </c>
      <c r="P378" s="2"/>
      <c r="Q378" s="2"/>
      <c r="R378" s="68"/>
      <c r="S378" s="68"/>
      <c r="T378" s="68">
        <f>U378/1.12</f>
        <v>195346428.57142857</v>
      </c>
      <c r="U378" s="68">
        <v>218788000</v>
      </c>
      <c r="V378" s="2"/>
      <c r="W378" s="2">
        <v>2017</v>
      </c>
      <c r="X378" s="108" t="s">
        <v>2794</v>
      </c>
    </row>
    <row r="379" spans="1:202" s="89" customFormat="1" ht="51" x14ac:dyDescent="0.25">
      <c r="A379" s="1" t="s">
        <v>1576</v>
      </c>
      <c r="B379" s="2" t="s">
        <v>1</v>
      </c>
      <c r="C379" s="75" t="s">
        <v>1220</v>
      </c>
      <c r="D379" s="42" t="s">
        <v>1231</v>
      </c>
      <c r="E379" s="42" t="s">
        <v>1231</v>
      </c>
      <c r="F379" s="42" t="s">
        <v>1231</v>
      </c>
      <c r="G379" s="69" t="s">
        <v>679</v>
      </c>
      <c r="H379" s="72">
        <v>60</v>
      </c>
      <c r="I379" s="2">
        <v>710000000</v>
      </c>
      <c r="J379" s="2" t="s">
        <v>7</v>
      </c>
      <c r="K379" s="2" t="s">
        <v>361</v>
      </c>
      <c r="L379" s="80" t="s">
        <v>7</v>
      </c>
      <c r="M379" s="81"/>
      <c r="N379" s="2" t="s">
        <v>1232</v>
      </c>
      <c r="O379" s="76" t="s">
        <v>1233</v>
      </c>
      <c r="P379" s="81"/>
      <c r="Q379" s="81"/>
      <c r="R379" s="81"/>
      <c r="S379" s="81"/>
      <c r="T379" s="68">
        <v>132439999.99999999</v>
      </c>
      <c r="U379" s="68">
        <v>148332800</v>
      </c>
      <c r="V379" s="2"/>
      <c r="W379" s="13">
        <v>2017</v>
      </c>
      <c r="X379" s="108"/>
      <c r="Y379" s="64"/>
      <c r="Z379" s="64"/>
      <c r="AA379" s="64"/>
      <c r="AB379" s="64"/>
      <c r="AC379" s="64"/>
      <c r="AD379" s="64"/>
      <c r="AE379" s="64"/>
      <c r="AF379" s="64"/>
      <c r="AG379" s="64"/>
      <c r="AH379" s="64"/>
      <c r="AI379" s="64"/>
      <c r="AJ379" s="64"/>
      <c r="AK379" s="64"/>
      <c r="AL379" s="64"/>
      <c r="AM379" s="64"/>
      <c r="AN379" s="64"/>
      <c r="AO379" s="64"/>
      <c r="AP379" s="64"/>
      <c r="AQ379" s="64"/>
      <c r="AR379" s="64"/>
      <c r="AS379" s="64"/>
      <c r="AT379" s="64"/>
      <c r="AU379" s="64"/>
      <c r="AV379" s="64"/>
      <c r="AW379" s="64"/>
      <c r="AX379" s="64"/>
      <c r="AY379" s="64"/>
      <c r="AZ379" s="64"/>
      <c r="BA379" s="64"/>
      <c r="BB379" s="64"/>
      <c r="BC379" s="64"/>
      <c r="BD379" s="64"/>
      <c r="BE379" s="64"/>
      <c r="BF379" s="64"/>
      <c r="BG379" s="64"/>
      <c r="BH379" s="64"/>
      <c r="BI379" s="64"/>
      <c r="BJ379" s="64"/>
      <c r="BK379" s="64"/>
      <c r="BL379" s="64"/>
      <c r="BM379" s="64"/>
      <c r="BN379" s="64"/>
      <c r="BO379" s="64"/>
      <c r="BP379" s="64"/>
      <c r="BQ379" s="64"/>
      <c r="BR379" s="64"/>
      <c r="BS379" s="64"/>
      <c r="BT379" s="64"/>
      <c r="BU379" s="64"/>
      <c r="BV379" s="64"/>
      <c r="BW379" s="64"/>
      <c r="BX379" s="64"/>
      <c r="BY379" s="64"/>
      <c r="BZ379" s="64"/>
      <c r="CA379" s="64"/>
      <c r="CB379" s="64"/>
      <c r="CC379" s="64"/>
      <c r="CD379" s="64"/>
      <c r="CE379" s="64"/>
      <c r="CF379" s="64"/>
      <c r="CG379" s="64"/>
      <c r="CH379" s="64"/>
      <c r="CI379" s="64"/>
      <c r="CJ379" s="64"/>
      <c r="CK379" s="64"/>
      <c r="CL379" s="64"/>
      <c r="CM379" s="64"/>
      <c r="CN379" s="64"/>
      <c r="CO379" s="64"/>
      <c r="CP379" s="64"/>
      <c r="CQ379" s="64"/>
      <c r="CR379" s="64"/>
      <c r="CS379" s="64"/>
      <c r="CT379" s="64"/>
      <c r="CU379" s="64"/>
      <c r="CV379" s="64"/>
      <c r="CW379" s="64"/>
      <c r="CX379" s="64"/>
      <c r="CY379" s="64"/>
      <c r="CZ379" s="64"/>
      <c r="DA379" s="64"/>
      <c r="DB379" s="64"/>
      <c r="DC379" s="64"/>
      <c r="DD379" s="64"/>
      <c r="DE379" s="64"/>
      <c r="DF379" s="64"/>
      <c r="DG379" s="64"/>
      <c r="DH379" s="64"/>
      <c r="DI379" s="64"/>
      <c r="DJ379" s="64"/>
      <c r="DK379" s="64"/>
      <c r="DL379" s="64"/>
      <c r="DM379" s="64"/>
      <c r="DN379" s="64"/>
      <c r="DO379" s="64"/>
      <c r="DP379" s="64"/>
      <c r="DQ379" s="64"/>
      <c r="DR379" s="64"/>
      <c r="DS379" s="64"/>
      <c r="DT379" s="64"/>
      <c r="DU379" s="64"/>
      <c r="DV379" s="64"/>
      <c r="DW379" s="64"/>
      <c r="DX379" s="64"/>
      <c r="DY379" s="64"/>
      <c r="DZ379" s="64"/>
      <c r="EA379" s="64"/>
      <c r="EB379" s="64"/>
      <c r="EC379" s="64"/>
      <c r="ED379" s="64"/>
      <c r="EE379" s="64"/>
      <c r="EF379" s="64"/>
      <c r="EG379" s="64"/>
      <c r="EH379" s="64"/>
      <c r="EI379" s="64"/>
      <c r="EJ379" s="64"/>
      <c r="EK379" s="64"/>
      <c r="EL379" s="64"/>
      <c r="EM379" s="64"/>
      <c r="EN379" s="64"/>
      <c r="EO379" s="64"/>
      <c r="EP379" s="64"/>
      <c r="EQ379" s="64"/>
      <c r="ER379" s="64"/>
      <c r="ES379" s="64"/>
      <c r="ET379" s="64"/>
      <c r="EU379" s="64"/>
      <c r="EV379" s="64"/>
      <c r="EW379" s="64"/>
      <c r="EX379" s="64"/>
      <c r="EY379" s="64"/>
      <c r="EZ379" s="64"/>
      <c r="FA379" s="64"/>
      <c r="FB379" s="64"/>
      <c r="FC379" s="64"/>
      <c r="FD379" s="64"/>
      <c r="FE379" s="64"/>
      <c r="FF379" s="64"/>
      <c r="FG379" s="64"/>
      <c r="FH379" s="64"/>
      <c r="FI379" s="64"/>
      <c r="FJ379" s="64"/>
      <c r="FK379" s="64"/>
      <c r="FL379" s="64"/>
      <c r="FM379" s="64"/>
      <c r="FN379" s="64"/>
      <c r="FO379" s="64"/>
      <c r="FP379" s="64"/>
      <c r="FQ379" s="64"/>
      <c r="FR379" s="64"/>
      <c r="FS379" s="64"/>
      <c r="FT379" s="64"/>
      <c r="FU379" s="64"/>
      <c r="FV379" s="64"/>
      <c r="FW379" s="64"/>
      <c r="FX379" s="64"/>
      <c r="FY379" s="64"/>
      <c r="FZ379" s="64"/>
      <c r="GA379" s="64"/>
      <c r="GB379" s="64"/>
      <c r="GC379" s="64"/>
      <c r="GD379" s="64"/>
      <c r="GE379" s="64"/>
      <c r="GF379" s="64"/>
      <c r="GG379" s="64"/>
      <c r="GH379" s="64"/>
      <c r="GI379" s="64"/>
      <c r="GJ379" s="64"/>
      <c r="GK379" s="64"/>
      <c r="GL379" s="64"/>
      <c r="GM379" s="64"/>
      <c r="GN379" s="64"/>
      <c r="GO379" s="64"/>
      <c r="GP379" s="64"/>
      <c r="GQ379" s="64"/>
      <c r="GR379" s="64"/>
      <c r="GS379" s="64"/>
      <c r="GT379" s="64"/>
    </row>
    <row r="380" spans="1:202" s="89" customFormat="1" ht="51" x14ac:dyDescent="0.25">
      <c r="A380" s="90" t="s">
        <v>1577</v>
      </c>
      <c r="B380" s="2" t="s">
        <v>1</v>
      </c>
      <c r="C380" s="75" t="s">
        <v>1250</v>
      </c>
      <c r="D380" s="42" t="s">
        <v>1251</v>
      </c>
      <c r="E380" s="42" t="s">
        <v>1251</v>
      </c>
      <c r="F380" s="42" t="s">
        <v>1252</v>
      </c>
      <c r="G380" s="69" t="s">
        <v>6</v>
      </c>
      <c r="H380" s="72">
        <v>65</v>
      </c>
      <c r="I380" s="2">
        <v>710000000</v>
      </c>
      <c r="J380" s="2" t="s">
        <v>7</v>
      </c>
      <c r="K380" s="80" t="s">
        <v>183</v>
      </c>
      <c r="L380" s="80" t="s">
        <v>668</v>
      </c>
      <c r="M380" s="81"/>
      <c r="N380" s="2" t="s">
        <v>25</v>
      </c>
      <c r="O380" s="76" t="s">
        <v>1253</v>
      </c>
      <c r="P380" s="81"/>
      <c r="Q380" s="81"/>
      <c r="R380" s="81"/>
      <c r="S380" s="81"/>
      <c r="T380" s="68">
        <v>0</v>
      </c>
      <c r="U380" s="68">
        <v>0</v>
      </c>
      <c r="V380" s="2"/>
      <c r="W380" s="13">
        <v>2017</v>
      </c>
      <c r="X380" s="188" t="s">
        <v>2142</v>
      </c>
      <c r="Y380" s="64"/>
      <c r="Z380" s="64"/>
      <c r="AA380" s="64"/>
      <c r="AB380" s="64"/>
      <c r="AC380" s="64"/>
      <c r="AD380" s="64"/>
      <c r="AE380" s="64"/>
      <c r="AF380" s="64"/>
      <c r="AG380" s="64"/>
      <c r="AH380" s="64"/>
      <c r="AI380" s="64"/>
      <c r="AJ380" s="64"/>
      <c r="AK380" s="64"/>
      <c r="AL380" s="64"/>
      <c r="AM380" s="64"/>
      <c r="AN380" s="64"/>
      <c r="AO380" s="64"/>
      <c r="AP380" s="64"/>
      <c r="AQ380" s="64"/>
      <c r="AR380" s="64"/>
      <c r="AS380" s="64"/>
      <c r="AT380" s="64"/>
      <c r="AU380" s="64"/>
      <c r="AV380" s="64"/>
      <c r="AW380" s="64"/>
      <c r="AX380" s="64"/>
      <c r="AY380" s="64"/>
      <c r="AZ380" s="64"/>
      <c r="BA380" s="64"/>
      <c r="BB380" s="64"/>
      <c r="BC380" s="64"/>
      <c r="BD380" s="64"/>
      <c r="BE380" s="64"/>
      <c r="BF380" s="64"/>
      <c r="BG380" s="64"/>
      <c r="BH380" s="64"/>
      <c r="BI380" s="64"/>
      <c r="BJ380" s="64"/>
      <c r="BK380" s="64"/>
      <c r="BL380" s="64"/>
      <c r="BM380" s="64"/>
      <c r="BN380" s="64"/>
      <c r="BO380" s="64"/>
      <c r="BP380" s="64"/>
      <c r="BQ380" s="64"/>
      <c r="BR380" s="64"/>
      <c r="BS380" s="64"/>
      <c r="BT380" s="64"/>
      <c r="BU380" s="64"/>
      <c r="BV380" s="64"/>
      <c r="BW380" s="64"/>
      <c r="BX380" s="64"/>
      <c r="BY380" s="64"/>
      <c r="BZ380" s="64"/>
      <c r="CA380" s="64"/>
      <c r="CB380" s="64"/>
      <c r="CC380" s="64"/>
      <c r="CD380" s="64"/>
      <c r="CE380" s="64"/>
      <c r="CF380" s="64"/>
      <c r="CG380" s="64"/>
      <c r="CH380" s="64"/>
      <c r="CI380" s="64"/>
      <c r="CJ380" s="64"/>
      <c r="CK380" s="64"/>
      <c r="CL380" s="64"/>
      <c r="CM380" s="64"/>
      <c r="CN380" s="64"/>
      <c r="CO380" s="64"/>
      <c r="CP380" s="64"/>
      <c r="CQ380" s="64"/>
      <c r="CR380" s="64"/>
      <c r="CS380" s="64"/>
      <c r="CT380" s="64"/>
      <c r="CU380" s="64"/>
      <c r="CV380" s="64"/>
      <c r="CW380" s="64"/>
      <c r="CX380" s="64"/>
      <c r="CY380" s="64"/>
      <c r="CZ380" s="64"/>
      <c r="DA380" s="64"/>
      <c r="DB380" s="64"/>
      <c r="DC380" s="64"/>
      <c r="DD380" s="64"/>
      <c r="DE380" s="64"/>
      <c r="DF380" s="64"/>
      <c r="DG380" s="64"/>
      <c r="DH380" s="64"/>
      <c r="DI380" s="64"/>
      <c r="DJ380" s="64"/>
      <c r="DK380" s="64"/>
      <c r="DL380" s="64"/>
      <c r="DM380" s="64"/>
      <c r="DN380" s="64"/>
      <c r="DO380" s="64"/>
      <c r="DP380" s="64"/>
      <c r="DQ380" s="64"/>
      <c r="DR380" s="64"/>
      <c r="DS380" s="64"/>
      <c r="DT380" s="64"/>
      <c r="DU380" s="64"/>
      <c r="DV380" s="64"/>
      <c r="DW380" s="64"/>
      <c r="DX380" s="64"/>
      <c r="DY380" s="64"/>
      <c r="DZ380" s="64"/>
      <c r="EA380" s="64"/>
      <c r="EB380" s="64"/>
      <c r="EC380" s="64"/>
      <c r="ED380" s="64"/>
      <c r="EE380" s="64"/>
      <c r="EF380" s="64"/>
      <c r="EG380" s="64"/>
      <c r="EH380" s="64"/>
      <c r="EI380" s="64"/>
      <c r="EJ380" s="64"/>
      <c r="EK380" s="64"/>
      <c r="EL380" s="64"/>
      <c r="EM380" s="64"/>
      <c r="EN380" s="64"/>
      <c r="EO380" s="64"/>
      <c r="EP380" s="64"/>
      <c r="EQ380" s="64"/>
      <c r="ER380" s="64"/>
      <c r="ES380" s="64"/>
      <c r="ET380" s="64"/>
      <c r="EU380" s="64"/>
      <c r="EV380" s="64"/>
      <c r="EW380" s="64"/>
      <c r="EX380" s="64"/>
      <c r="EY380" s="64"/>
      <c r="EZ380" s="64"/>
      <c r="FA380" s="64"/>
      <c r="FB380" s="64"/>
      <c r="FC380" s="64"/>
      <c r="FD380" s="64"/>
      <c r="FE380" s="64"/>
      <c r="FF380" s="64"/>
      <c r="FG380" s="64"/>
      <c r="FH380" s="64"/>
      <c r="FI380" s="64"/>
      <c r="FJ380" s="64"/>
      <c r="FK380" s="64"/>
      <c r="FL380" s="64"/>
      <c r="FM380" s="64"/>
      <c r="FN380" s="64"/>
      <c r="FO380" s="64"/>
      <c r="FP380" s="64"/>
      <c r="FQ380" s="64"/>
      <c r="FR380" s="64"/>
      <c r="FS380" s="64"/>
      <c r="FT380" s="64"/>
      <c r="FU380" s="64"/>
      <c r="FV380" s="64"/>
      <c r="FW380" s="64"/>
      <c r="FX380" s="64"/>
      <c r="FY380" s="64"/>
      <c r="FZ380" s="64"/>
      <c r="GA380" s="64"/>
      <c r="GB380" s="64"/>
      <c r="GC380" s="64"/>
      <c r="GD380" s="64"/>
      <c r="GE380" s="64"/>
      <c r="GF380" s="64"/>
      <c r="GG380" s="64"/>
      <c r="GH380" s="64"/>
      <c r="GI380" s="64"/>
      <c r="GJ380" s="64"/>
      <c r="GK380" s="64"/>
      <c r="GL380" s="64"/>
      <c r="GM380" s="64"/>
      <c r="GN380" s="64"/>
      <c r="GO380" s="64"/>
      <c r="GP380" s="64"/>
      <c r="GQ380" s="64"/>
      <c r="GR380" s="64"/>
      <c r="GS380" s="64"/>
      <c r="GT380" s="64"/>
    </row>
    <row r="381" spans="1:202" ht="93" customHeight="1" x14ac:dyDescent="0.25">
      <c r="A381" s="90" t="s">
        <v>2226</v>
      </c>
      <c r="B381" s="2" t="s">
        <v>1</v>
      </c>
      <c r="C381" s="75" t="s">
        <v>1250</v>
      </c>
      <c r="D381" s="42" t="s">
        <v>1251</v>
      </c>
      <c r="E381" s="42" t="s">
        <v>1251</v>
      </c>
      <c r="F381" s="42" t="s">
        <v>1252</v>
      </c>
      <c r="G381" s="69" t="s">
        <v>6</v>
      </c>
      <c r="H381" s="72">
        <v>60</v>
      </c>
      <c r="I381" s="2">
        <v>710000000</v>
      </c>
      <c r="J381" s="2" t="s">
        <v>7</v>
      </c>
      <c r="K381" s="80" t="s">
        <v>396</v>
      </c>
      <c r="L381" s="80" t="s">
        <v>668</v>
      </c>
      <c r="M381" s="81"/>
      <c r="N381" s="2" t="s">
        <v>2227</v>
      </c>
      <c r="O381" s="76" t="s">
        <v>710</v>
      </c>
      <c r="P381" s="81"/>
      <c r="Q381" s="81"/>
      <c r="R381" s="81"/>
      <c r="S381" s="81"/>
      <c r="T381" s="68">
        <f t="shared" ref="T381" si="24">U381/1.12</f>
        <v>9999999.9999999981</v>
      </c>
      <c r="U381" s="68">
        <v>11200000</v>
      </c>
      <c r="V381" s="2"/>
      <c r="W381" s="13">
        <v>2017</v>
      </c>
      <c r="X381" s="108" t="s">
        <v>2228</v>
      </c>
    </row>
    <row r="382" spans="1:202" s="89" customFormat="1" ht="51" x14ac:dyDescent="0.25">
      <c r="A382" s="1" t="s">
        <v>1578</v>
      </c>
      <c r="B382" s="2" t="s">
        <v>1</v>
      </c>
      <c r="C382" s="75" t="s">
        <v>1254</v>
      </c>
      <c r="D382" s="42" t="s">
        <v>1255</v>
      </c>
      <c r="E382" s="42" t="s">
        <v>1255</v>
      </c>
      <c r="F382" s="42" t="s">
        <v>1256</v>
      </c>
      <c r="G382" s="69" t="s">
        <v>6</v>
      </c>
      <c r="H382" s="72">
        <v>65</v>
      </c>
      <c r="I382" s="2">
        <v>710000000</v>
      </c>
      <c r="J382" s="2" t="s">
        <v>7</v>
      </c>
      <c r="K382" s="80" t="s">
        <v>183</v>
      </c>
      <c r="L382" s="80" t="s">
        <v>668</v>
      </c>
      <c r="M382" s="81"/>
      <c r="N382" s="2" t="s">
        <v>25</v>
      </c>
      <c r="O382" s="76" t="s">
        <v>1253</v>
      </c>
      <c r="P382" s="81"/>
      <c r="Q382" s="81"/>
      <c r="R382" s="81"/>
      <c r="S382" s="81"/>
      <c r="T382" s="68">
        <v>0</v>
      </c>
      <c r="U382" s="68">
        <v>0</v>
      </c>
      <c r="V382" s="2"/>
      <c r="W382" s="13">
        <v>2017</v>
      </c>
      <c r="X382" s="188" t="s">
        <v>2142</v>
      </c>
      <c r="Y382" s="64"/>
      <c r="Z382" s="64"/>
      <c r="AA382" s="64"/>
      <c r="AB382" s="64"/>
      <c r="AC382" s="64"/>
      <c r="AD382" s="64"/>
      <c r="AE382" s="64"/>
      <c r="AF382" s="64"/>
      <c r="AG382" s="64"/>
      <c r="AH382" s="64"/>
      <c r="AI382" s="64"/>
      <c r="AJ382" s="64"/>
      <c r="AK382" s="64"/>
      <c r="AL382" s="64"/>
      <c r="AM382" s="64"/>
      <c r="AN382" s="64"/>
      <c r="AO382" s="64"/>
      <c r="AP382" s="64"/>
      <c r="AQ382" s="64"/>
      <c r="AR382" s="64"/>
      <c r="AS382" s="64"/>
      <c r="AT382" s="64"/>
      <c r="AU382" s="64"/>
      <c r="AV382" s="64"/>
      <c r="AW382" s="64"/>
      <c r="AX382" s="64"/>
      <c r="AY382" s="64"/>
      <c r="AZ382" s="64"/>
      <c r="BA382" s="64"/>
      <c r="BB382" s="64"/>
      <c r="BC382" s="64"/>
      <c r="BD382" s="64"/>
      <c r="BE382" s="64"/>
      <c r="BF382" s="64"/>
      <c r="BG382" s="64"/>
      <c r="BH382" s="64"/>
      <c r="BI382" s="64"/>
      <c r="BJ382" s="64"/>
      <c r="BK382" s="64"/>
      <c r="BL382" s="64"/>
      <c r="BM382" s="64"/>
      <c r="BN382" s="64"/>
      <c r="BO382" s="64"/>
      <c r="BP382" s="64"/>
      <c r="BQ382" s="64"/>
      <c r="BR382" s="64"/>
      <c r="BS382" s="64"/>
      <c r="BT382" s="64"/>
      <c r="BU382" s="64"/>
      <c r="BV382" s="64"/>
      <c r="BW382" s="64"/>
      <c r="BX382" s="64"/>
      <c r="BY382" s="64"/>
      <c r="BZ382" s="64"/>
      <c r="CA382" s="64"/>
      <c r="CB382" s="64"/>
      <c r="CC382" s="64"/>
      <c r="CD382" s="64"/>
      <c r="CE382" s="64"/>
      <c r="CF382" s="64"/>
      <c r="CG382" s="64"/>
      <c r="CH382" s="64"/>
      <c r="CI382" s="64"/>
      <c r="CJ382" s="64"/>
      <c r="CK382" s="64"/>
      <c r="CL382" s="64"/>
      <c r="CM382" s="64"/>
      <c r="CN382" s="64"/>
      <c r="CO382" s="64"/>
      <c r="CP382" s="64"/>
      <c r="CQ382" s="64"/>
      <c r="CR382" s="64"/>
      <c r="CS382" s="64"/>
      <c r="CT382" s="64"/>
      <c r="CU382" s="64"/>
      <c r="CV382" s="64"/>
      <c r="CW382" s="64"/>
      <c r="CX382" s="64"/>
      <c r="CY382" s="64"/>
      <c r="CZ382" s="64"/>
      <c r="DA382" s="64"/>
      <c r="DB382" s="64"/>
      <c r="DC382" s="64"/>
      <c r="DD382" s="64"/>
      <c r="DE382" s="64"/>
      <c r="DF382" s="64"/>
      <c r="DG382" s="64"/>
      <c r="DH382" s="64"/>
      <c r="DI382" s="64"/>
      <c r="DJ382" s="64"/>
      <c r="DK382" s="64"/>
      <c r="DL382" s="64"/>
      <c r="DM382" s="64"/>
      <c r="DN382" s="64"/>
      <c r="DO382" s="64"/>
      <c r="DP382" s="64"/>
      <c r="DQ382" s="64"/>
      <c r="DR382" s="64"/>
      <c r="DS382" s="64"/>
      <c r="DT382" s="64"/>
      <c r="DU382" s="64"/>
      <c r="DV382" s="64"/>
      <c r="DW382" s="64"/>
      <c r="DX382" s="64"/>
      <c r="DY382" s="64"/>
      <c r="DZ382" s="64"/>
      <c r="EA382" s="64"/>
      <c r="EB382" s="64"/>
      <c r="EC382" s="64"/>
      <c r="ED382" s="64"/>
      <c r="EE382" s="64"/>
      <c r="EF382" s="64"/>
      <c r="EG382" s="64"/>
      <c r="EH382" s="64"/>
      <c r="EI382" s="64"/>
      <c r="EJ382" s="64"/>
      <c r="EK382" s="64"/>
      <c r="EL382" s="64"/>
      <c r="EM382" s="64"/>
      <c r="EN382" s="64"/>
      <c r="EO382" s="64"/>
      <c r="EP382" s="64"/>
      <c r="EQ382" s="64"/>
      <c r="ER382" s="64"/>
      <c r="ES382" s="64"/>
      <c r="ET382" s="64"/>
      <c r="EU382" s="64"/>
      <c r="EV382" s="64"/>
      <c r="EW382" s="64"/>
      <c r="EX382" s="64"/>
      <c r="EY382" s="64"/>
      <c r="EZ382" s="64"/>
      <c r="FA382" s="64"/>
      <c r="FB382" s="64"/>
      <c r="FC382" s="64"/>
      <c r="FD382" s="64"/>
      <c r="FE382" s="64"/>
      <c r="FF382" s="64"/>
      <c r="FG382" s="64"/>
      <c r="FH382" s="64"/>
      <c r="FI382" s="64"/>
      <c r="FJ382" s="64"/>
      <c r="FK382" s="64"/>
      <c r="FL382" s="64"/>
      <c r="FM382" s="64"/>
      <c r="FN382" s="64"/>
      <c r="FO382" s="64"/>
      <c r="FP382" s="64"/>
      <c r="FQ382" s="64"/>
      <c r="FR382" s="64"/>
      <c r="FS382" s="64"/>
      <c r="FT382" s="64"/>
      <c r="FU382" s="64"/>
      <c r="FV382" s="64"/>
      <c r="FW382" s="64"/>
      <c r="FX382" s="64"/>
      <c r="FY382" s="64"/>
      <c r="FZ382" s="64"/>
      <c r="GA382" s="64"/>
      <c r="GB382" s="64"/>
      <c r="GC382" s="64"/>
      <c r="GD382" s="64"/>
      <c r="GE382" s="64"/>
      <c r="GF382" s="64"/>
      <c r="GG382" s="64"/>
      <c r="GH382" s="64"/>
      <c r="GI382" s="64"/>
      <c r="GJ382" s="64"/>
      <c r="GK382" s="64"/>
      <c r="GL382" s="64"/>
      <c r="GM382" s="64"/>
      <c r="GN382" s="64"/>
      <c r="GO382" s="64"/>
      <c r="GP382" s="64"/>
      <c r="GQ382" s="64"/>
      <c r="GR382" s="64"/>
      <c r="GS382" s="64"/>
      <c r="GT382" s="64"/>
    </row>
    <row r="383" spans="1:202" ht="93" customHeight="1" x14ac:dyDescent="0.25">
      <c r="A383" s="1" t="s">
        <v>2229</v>
      </c>
      <c r="B383" s="2" t="s">
        <v>1</v>
      </c>
      <c r="C383" s="75" t="s">
        <v>1254</v>
      </c>
      <c r="D383" s="42" t="s">
        <v>1255</v>
      </c>
      <c r="E383" s="42" t="s">
        <v>1255</v>
      </c>
      <c r="F383" s="42" t="s">
        <v>1256</v>
      </c>
      <c r="G383" s="69" t="s">
        <v>6</v>
      </c>
      <c r="H383" s="72">
        <v>65</v>
      </c>
      <c r="I383" s="2">
        <v>710000000</v>
      </c>
      <c r="J383" s="2" t="s">
        <v>7</v>
      </c>
      <c r="K383" s="80" t="s">
        <v>396</v>
      </c>
      <c r="L383" s="80" t="s">
        <v>668</v>
      </c>
      <c r="M383" s="81"/>
      <c r="N383" s="2" t="s">
        <v>418</v>
      </c>
      <c r="O383" s="76" t="s">
        <v>710</v>
      </c>
      <c r="P383" s="81"/>
      <c r="Q383" s="81"/>
      <c r="R383" s="81"/>
      <c r="S383" s="81"/>
      <c r="T383" s="68">
        <f>U383/1.12</f>
        <v>6499999.9999999991</v>
      </c>
      <c r="U383" s="68">
        <v>7280000</v>
      </c>
      <c r="V383" s="2"/>
      <c r="W383" s="13">
        <v>2017</v>
      </c>
      <c r="X383" s="108" t="s">
        <v>2206</v>
      </c>
    </row>
    <row r="384" spans="1:202" s="89" customFormat="1" ht="51" x14ac:dyDescent="0.25">
      <c r="A384" s="90" t="s">
        <v>1579</v>
      </c>
      <c r="B384" s="2" t="s">
        <v>1</v>
      </c>
      <c r="C384" s="75" t="s">
        <v>1254</v>
      </c>
      <c r="D384" s="42" t="s">
        <v>1255</v>
      </c>
      <c r="E384" s="42" t="s">
        <v>1255</v>
      </c>
      <c r="F384" s="42" t="s">
        <v>1257</v>
      </c>
      <c r="G384" s="69" t="s">
        <v>679</v>
      </c>
      <c r="H384" s="72">
        <v>65</v>
      </c>
      <c r="I384" s="2">
        <v>710000000</v>
      </c>
      <c r="J384" s="2" t="s">
        <v>7</v>
      </c>
      <c r="K384" s="80" t="s">
        <v>386</v>
      </c>
      <c r="L384" s="80" t="s">
        <v>668</v>
      </c>
      <c r="M384" s="81"/>
      <c r="N384" s="2" t="s">
        <v>709</v>
      </c>
      <c r="O384" s="76" t="s">
        <v>1253</v>
      </c>
      <c r="P384" s="81"/>
      <c r="Q384" s="81"/>
      <c r="R384" s="81"/>
      <c r="S384" s="81"/>
      <c r="T384" s="68">
        <v>0</v>
      </c>
      <c r="U384" s="68">
        <v>0</v>
      </c>
      <c r="V384" s="2"/>
      <c r="W384" s="13">
        <v>2017</v>
      </c>
      <c r="X384" s="108" t="s">
        <v>2795</v>
      </c>
      <c r="Y384" s="64"/>
      <c r="Z384" s="64"/>
      <c r="AA384" s="64"/>
      <c r="AB384" s="64"/>
      <c r="AC384" s="64"/>
      <c r="AD384" s="64"/>
      <c r="AE384" s="64"/>
      <c r="AF384" s="64"/>
      <c r="AG384" s="64"/>
      <c r="AH384" s="64"/>
      <c r="AI384" s="64"/>
      <c r="AJ384" s="64"/>
      <c r="AK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4"/>
      <c r="BM384" s="64"/>
      <c r="BN384" s="64"/>
      <c r="BO384" s="64"/>
      <c r="BP384" s="64"/>
      <c r="BQ384" s="64"/>
      <c r="BR384" s="64"/>
      <c r="BS384" s="64"/>
      <c r="BT384" s="64"/>
      <c r="BU384" s="64"/>
      <c r="BV384" s="64"/>
      <c r="BW384" s="64"/>
      <c r="BX384" s="64"/>
      <c r="BY384" s="64"/>
      <c r="BZ384" s="64"/>
      <c r="CA384" s="64"/>
      <c r="CB384" s="64"/>
      <c r="CC384" s="64"/>
      <c r="CD384" s="64"/>
      <c r="CE384" s="64"/>
      <c r="CF384" s="64"/>
      <c r="CG384" s="64"/>
      <c r="CH384" s="64"/>
      <c r="CI384" s="64"/>
      <c r="CJ384" s="64"/>
      <c r="CK384" s="64"/>
      <c r="CL384" s="64"/>
      <c r="CM384" s="64"/>
      <c r="CN384" s="64"/>
      <c r="CO384" s="64"/>
      <c r="CP384" s="64"/>
      <c r="CQ384" s="64"/>
      <c r="CR384" s="64"/>
      <c r="CS384" s="64"/>
      <c r="CT384" s="64"/>
      <c r="CU384" s="64"/>
      <c r="CV384" s="64"/>
      <c r="CW384" s="64"/>
      <c r="CX384" s="64"/>
      <c r="CY384" s="64"/>
      <c r="CZ384" s="64"/>
      <c r="DA384" s="64"/>
      <c r="DB384" s="64"/>
      <c r="DC384" s="64"/>
      <c r="DD384" s="64"/>
      <c r="DE384" s="64"/>
      <c r="DF384" s="64"/>
      <c r="DG384" s="64"/>
      <c r="DH384" s="64"/>
      <c r="DI384" s="64"/>
      <c r="DJ384" s="64"/>
      <c r="DK384" s="64"/>
      <c r="DL384" s="64"/>
      <c r="DM384" s="64"/>
      <c r="DN384" s="64"/>
      <c r="DO384" s="64"/>
      <c r="DP384" s="64"/>
      <c r="DQ384" s="64"/>
      <c r="DR384" s="64"/>
      <c r="DS384" s="64"/>
      <c r="DT384" s="64"/>
      <c r="DU384" s="64"/>
      <c r="DV384" s="64"/>
      <c r="DW384" s="64"/>
      <c r="DX384" s="64"/>
      <c r="DY384" s="64"/>
      <c r="DZ384" s="64"/>
      <c r="EA384" s="64"/>
      <c r="EB384" s="64"/>
      <c r="EC384" s="64"/>
      <c r="ED384" s="64"/>
      <c r="EE384" s="64"/>
      <c r="EF384" s="64"/>
      <c r="EG384" s="64"/>
      <c r="EH384" s="64"/>
      <c r="EI384" s="64"/>
      <c r="EJ384" s="64"/>
      <c r="EK384" s="64"/>
      <c r="EL384" s="64"/>
      <c r="EM384" s="64"/>
      <c r="EN384" s="64"/>
      <c r="EO384" s="64"/>
      <c r="EP384" s="64"/>
      <c r="EQ384" s="64"/>
      <c r="ER384" s="64"/>
      <c r="ES384" s="64"/>
      <c r="ET384" s="64"/>
      <c r="EU384" s="64"/>
      <c r="EV384" s="64"/>
      <c r="EW384" s="64"/>
      <c r="EX384" s="64"/>
      <c r="EY384" s="64"/>
      <c r="EZ384" s="64"/>
      <c r="FA384" s="64"/>
      <c r="FB384" s="64"/>
      <c r="FC384" s="64"/>
      <c r="FD384" s="64"/>
      <c r="FE384" s="64"/>
      <c r="FF384" s="64"/>
      <c r="FG384" s="64"/>
      <c r="FH384" s="64"/>
      <c r="FI384" s="64"/>
      <c r="FJ384" s="64"/>
      <c r="FK384" s="64"/>
      <c r="FL384" s="64"/>
      <c r="FM384" s="64"/>
      <c r="FN384" s="64"/>
      <c r="FO384" s="64"/>
      <c r="FP384" s="64"/>
      <c r="FQ384" s="64"/>
      <c r="FR384" s="64"/>
      <c r="FS384" s="64"/>
      <c r="FT384" s="64"/>
      <c r="FU384" s="64"/>
      <c r="FV384" s="64"/>
      <c r="FW384" s="64"/>
      <c r="FX384" s="64"/>
      <c r="FY384" s="64"/>
      <c r="FZ384" s="64"/>
      <c r="GA384" s="64"/>
      <c r="GB384" s="64"/>
      <c r="GC384" s="64"/>
      <c r="GD384" s="64"/>
      <c r="GE384" s="64"/>
      <c r="GF384" s="64"/>
      <c r="GG384" s="64"/>
      <c r="GH384" s="64"/>
      <c r="GI384" s="64"/>
      <c r="GJ384" s="64"/>
      <c r="GK384" s="64"/>
      <c r="GL384" s="64"/>
      <c r="GM384" s="64"/>
      <c r="GN384" s="64"/>
      <c r="GO384" s="64"/>
      <c r="GP384" s="64"/>
      <c r="GQ384" s="64"/>
      <c r="GR384" s="64"/>
      <c r="GS384" s="64"/>
      <c r="GT384" s="64"/>
    </row>
    <row r="385" spans="1:202" s="89" customFormat="1" ht="51" x14ac:dyDescent="0.25">
      <c r="A385" s="1" t="s">
        <v>1580</v>
      </c>
      <c r="B385" s="2" t="s">
        <v>1</v>
      </c>
      <c r="C385" s="75" t="s">
        <v>1254</v>
      </c>
      <c r="D385" s="42" t="s">
        <v>1255</v>
      </c>
      <c r="E385" s="42" t="s">
        <v>1255</v>
      </c>
      <c r="F385" s="42" t="s">
        <v>1258</v>
      </c>
      <c r="G385" s="69" t="s">
        <v>6</v>
      </c>
      <c r="H385" s="72">
        <v>65</v>
      </c>
      <c r="I385" s="2">
        <v>710000000</v>
      </c>
      <c r="J385" s="2" t="s">
        <v>7</v>
      </c>
      <c r="K385" s="80" t="s">
        <v>183</v>
      </c>
      <c r="L385" s="80" t="s">
        <v>668</v>
      </c>
      <c r="M385" s="81"/>
      <c r="N385" s="2" t="s">
        <v>25</v>
      </c>
      <c r="O385" s="76" t="s">
        <v>1253</v>
      </c>
      <c r="P385" s="81"/>
      <c r="Q385" s="81"/>
      <c r="R385" s="81"/>
      <c r="S385" s="81"/>
      <c r="T385" s="68">
        <f>U385/1.12</f>
        <v>0</v>
      </c>
      <c r="U385" s="68">
        <v>0</v>
      </c>
      <c r="V385" s="2"/>
      <c r="W385" s="13">
        <v>2017</v>
      </c>
      <c r="X385" s="188" t="s">
        <v>2142</v>
      </c>
      <c r="Y385" s="64"/>
      <c r="Z385" s="64"/>
      <c r="AA385" s="64"/>
      <c r="AB385" s="64"/>
      <c r="AC385" s="64"/>
      <c r="AD385" s="64"/>
      <c r="AE385" s="64"/>
      <c r="AF385" s="64"/>
      <c r="AG385" s="64"/>
      <c r="AH385" s="64"/>
      <c r="AI385" s="64"/>
      <c r="AJ385" s="64"/>
      <c r="AK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c r="BJ385" s="64"/>
      <c r="BK385" s="64"/>
      <c r="BL385" s="64"/>
      <c r="BM385" s="64"/>
      <c r="BN385" s="64"/>
      <c r="BO385" s="64"/>
      <c r="BP385" s="64"/>
      <c r="BQ385" s="64"/>
      <c r="BR385" s="64"/>
      <c r="BS385" s="64"/>
      <c r="BT385" s="64"/>
      <c r="BU385" s="64"/>
      <c r="BV385" s="64"/>
      <c r="BW385" s="64"/>
      <c r="BX385" s="64"/>
      <c r="BY385" s="64"/>
      <c r="BZ385" s="64"/>
      <c r="CA385" s="64"/>
      <c r="CB385" s="64"/>
      <c r="CC385" s="64"/>
      <c r="CD385" s="64"/>
      <c r="CE385" s="64"/>
      <c r="CF385" s="64"/>
      <c r="CG385" s="64"/>
      <c r="CH385" s="64"/>
      <c r="CI385" s="64"/>
      <c r="CJ385" s="64"/>
      <c r="CK385" s="64"/>
      <c r="CL385" s="64"/>
      <c r="CM385" s="64"/>
      <c r="CN385" s="64"/>
      <c r="CO385" s="64"/>
      <c r="CP385" s="64"/>
      <c r="CQ385" s="64"/>
      <c r="CR385" s="64"/>
      <c r="CS385" s="64"/>
      <c r="CT385" s="64"/>
      <c r="CU385" s="64"/>
      <c r="CV385" s="64"/>
      <c r="CW385" s="64"/>
      <c r="CX385" s="64"/>
      <c r="CY385" s="64"/>
      <c r="CZ385" s="64"/>
      <c r="DA385" s="64"/>
      <c r="DB385" s="64"/>
      <c r="DC385" s="64"/>
      <c r="DD385" s="64"/>
      <c r="DE385" s="64"/>
      <c r="DF385" s="64"/>
      <c r="DG385" s="64"/>
      <c r="DH385" s="64"/>
      <c r="DI385" s="64"/>
      <c r="DJ385" s="64"/>
      <c r="DK385" s="64"/>
      <c r="DL385" s="64"/>
      <c r="DM385" s="64"/>
      <c r="DN385" s="64"/>
      <c r="DO385" s="64"/>
      <c r="DP385" s="64"/>
      <c r="DQ385" s="64"/>
      <c r="DR385" s="64"/>
      <c r="DS385" s="64"/>
      <c r="DT385" s="64"/>
      <c r="DU385" s="64"/>
      <c r="DV385" s="64"/>
      <c r="DW385" s="64"/>
      <c r="DX385" s="64"/>
      <c r="DY385" s="64"/>
      <c r="DZ385" s="64"/>
      <c r="EA385" s="64"/>
      <c r="EB385" s="64"/>
      <c r="EC385" s="64"/>
      <c r="ED385" s="64"/>
      <c r="EE385" s="64"/>
      <c r="EF385" s="64"/>
      <c r="EG385" s="64"/>
      <c r="EH385" s="64"/>
      <c r="EI385" s="64"/>
      <c r="EJ385" s="64"/>
      <c r="EK385" s="64"/>
      <c r="EL385" s="64"/>
      <c r="EM385" s="64"/>
      <c r="EN385" s="64"/>
      <c r="EO385" s="64"/>
      <c r="EP385" s="64"/>
      <c r="EQ385" s="64"/>
      <c r="ER385" s="64"/>
      <c r="ES385" s="64"/>
      <c r="ET385" s="64"/>
      <c r="EU385" s="64"/>
      <c r="EV385" s="64"/>
      <c r="EW385" s="64"/>
      <c r="EX385" s="64"/>
      <c r="EY385" s="64"/>
      <c r="EZ385" s="64"/>
      <c r="FA385" s="64"/>
      <c r="FB385" s="64"/>
      <c r="FC385" s="64"/>
      <c r="FD385" s="64"/>
      <c r="FE385" s="64"/>
      <c r="FF385" s="64"/>
      <c r="FG385" s="64"/>
      <c r="FH385" s="64"/>
      <c r="FI385" s="64"/>
      <c r="FJ385" s="64"/>
      <c r="FK385" s="64"/>
      <c r="FL385" s="64"/>
      <c r="FM385" s="64"/>
      <c r="FN385" s="64"/>
      <c r="FO385" s="64"/>
      <c r="FP385" s="64"/>
      <c r="FQ385" s="64"/>
      <c r="FR385" s="64"/>
      <c r="FS385" s="64"/>
      <c r="FT385" s="64"/>
      <c r="FU385" s="64"/>
      <c r="FV385" s="64"/>
      <c r="FW385" s="64"/>
      <c r="FX385" s="64"/>
      <c r="FY385" s="64"/>
      <c r="FZ385" s="64"/>
      <c r="GA385" s="64"/>
      <c r="GB385" s="64"/>
      <c r="GC385" s="64"/>
      <c r="GD385" s="64"/>
      <c r="GE385" s="64"/>
      <c r="GF385" s="64"/>
      <c r="GG385" s="64"/>
      <c r="GH385" s="64"/>
      <c r="GI385" s="64"/>
      <c r="GJ385" s="64"/>
      <c r="GK385" s="64"/>
      <c r="GL385" s="64"/>
      <c r="GM385" s="64"/>
      <c r="GN385" s="64"/>
      <c r="GO385" s="64"/>
      <c r="GP385" s="64"/>
      <c r="GQ385" s="64"/>
      <c r="GR385" s="64"/>
      <c r="GS385" s="64"/>
      <c r="GT385" s="64"/>
    </row>
    <row r="386" spans="1:202" ht="93" customHeight="1" x14ac:dyDescent="0.25">
      <c r="A386" s="1" t="s">
        <v>2230</v>
      </c>
      <c r="B386" s="2" t="s">
        <v>1</v>
      </c>
      <c r="C386" s="75" t="s">
        <v>1254</v>
      </c>
      <c r="D386" s="42" t="s">
        <v>1255</v>
      </c>
      <c r="E386" s="42" t="s">
        <v>1255</v>
      </c>
      <c r="F386" s="42" t="s">
        <v>1258</v>
      </c>
      <c r="G386" s="69" t="s">
        <v>6</v>
      </c>
      <c r="H386" s="72">
        <v>65</v>
      </c>
      <c r="I386" s="2">
        <v>710000000</v>
      </c>
      <c r="J386" s="2" t="s">
        <v>7</v>
      </c>
      <c r="K386" s="80" t="s">
        <v>396</v>
      </c>
      <c r="L386" s="80" t="s">
        <v>668</v>
      </c>
      <c r="M386" s="81"/>
      <c r="N386" s="2" t="s">
        <v>418</v>
      </c>
      <c r="O386" s="76" t="s">
        <v>710</v>
      </c>
      <c r="P386" s="81"/>
      <c r="Q386" s="81"/>
      <c r="R386" s="81"/>
      <c r="S386" s="81"/>
      <c r="T386" s="68">
        <f t="shared" ref="T386:T389" si="25">U386/1.12</f>
        <v>6499999.9999999991</v>
      </c>
      <c r="U386" s="68">
        <v>7280000</v>
      </c>
      <c r="V386" s="2"/>
      <c r="W386" s="13">
        <v>2017</v>
      </c>
      <c r="X386" s="108" t="s">
        <v>2206</v>
      </c>
    </row>
    <row r="387" spans="1:202" s="89" customFormat="1" ht="51" x14ac:dyDescent="0.25">
      <c r="A387" s="90" t="s">
        <v>1581</v>
      </c>
      <c r="B387" s="2" t="s">
        <v>1</v>
      </c>
      <c r="C387" s="75" t="s">
        <v>1254</v>
      </c>
      <c r="D387" s="42" t="s">
        <v>1255</v>
      </c>
      <c r="E387" s="42" t="s">
        <v>1255</v>
      </c>
      <c r="F387" s="42" t="s">
        <v>1259</v>
      </c>
      <c r="G387" s="69" t="s">
        <v>6</v>
      </c>
      <c r="H387" s="72">
        <v>100</v>
      </c>
      <c r="I387" s="2">
        <v>710000000</v>
      </c>
      <c r="J387" s="2" t="s">
        <v>7</v>
      </c>
      <c r="K387" s="80" t="s">
        <v>183</v>
      </c>
      <c r="L387" s="80" t="s">
        <v>668</v>
      </c>
      <c r="M387" s="81"/>
      <c r="N387" s="2" t="s">
        <v>25</v>
      </c>
      <c r="O387" s="76" t="s">
        <v>710</v>
      </c>
      <c r="P387" s="81"/>
      <c r="Q387" s="81"/>
      <c r="R387" s="81"/>
      <c r="S387" s="81"/>
      <c r="T387" s="68">
        <v>0</v>
      </c>
      <c r="U387" s="68">
        <v>0</v>
      </c>
      <c r="V387" s="2"/>
      <c r="W387" s="13">
        <v>2017</v>
      </c>
      <c r="X387" s="108" t="s">
        <v>2223</v>
      </c>
      <c r="Y387" s="64"/>
      <c r="Z387" s="64"/>
      <c r="AA387" s="64"/>
      <c r="AB387" s="64"/>
      <c r="AC387" s="64"/>
      <c r="AD387" s="64"/>
      <c r="AE387" s="64"/>
      <c r="AF387" s="64"/>
      <c r="AG387" s="64"/>
      <c r="AH387" s="64"/>
      <c r="AI387" s="64"/>
      <c r="AJ387" s="64"/>
      <c r="AK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c r="BJ387" s="64"/>
      <c r="BK387" s="64"/>
      <c r="BL387" s="64"/>
      <c r="BM387" s="64"/>
      <c r="BN387" s="64"/>
      <c r="BO387" s="64"/>
      <c r="BP387" s="64"/>
      <c r="BQ387" s="64"/>
      <c r="BR387" s="64"/>
      <c r="BS387" s="64"/>
      <c r="BT387" s="64"/>
      <c r="BU387" s="64"/>
      <c r="BV387" s="64"/>
      <c r="BW387" s="64"/>
      <c r="BX387" s="64"/>
      <c r="BY387" s="64"/>
      <c r="BZ387" s="64"/>
      <c r="CA387" s="64"/>
      <c r="CB387" s="64"/>
      <c r="CC387" s="64"/>
      <c r="CD387" s="64"/>
      <c r="CE387" s="64"/>
      <c r="CF387" s="64"/>
      <c r="CG387" s="64"/>
      <c r="CH387" s="64"/>
      <c r="CI387" s="64"/>
      <c r="CJ387" s="64"/>
      <c r="CK387" s="64"/>
      <c r="CL387" s="64"/>
      <c r="CM387" s="64"/>
      <c r="CN387" s="64"/>
      <c r="CO387" s="64"/>
      <c r="CP387" s="64"/>
      <c r="CQ387" s="64"/>
      <c r="CR387" s="64"/>
      <c r="CS387" s="64"/>
      <c r="CT387" s="64"/>
      <c r="CU387" s="64"/>
      <c r="CV387" s="64"/>
      <c r="CW387" s="64"/>
      <c r="CX387" s="64"/>
      <c r="CY387" s="64"/>
      <c r="CZ387" s="64"/>
      <c r="DA387" s="64"/>
      <c r="DB387" s="64"/>
      <c r="DC387" s="64"/>
      <c r="DD387" s="64"/>
      <c r="DE387" s="64"/>
      <c r="DF387" s="64"/>
      <c r="DG387" s="64"/>
      <c r="DH387" s="64"/>
      <c r="DI387" s="64"/>
      <c r="DJ387" s="64"/>
      <c r="DK387" s="64"/>
      <c r="DL387" s="64"/>
      <c r="DM387" s="64"/>
      <c r="DN387" s="64"/>
      <c r="DO387" s="64"/>
      <c r="DP387" s="64"/>
      <c r="DQ387" s="64"/>
      <c r="DR387" s="64"/>
      <c r="DS387" s="64"/>
      <c r="DT387" s="64"/>
      <c r="DU387" s="64"/>
      <c r="DV387" s="64"/>
      <c r="DW387" s="64"/>
      <c r="DX387" s="64"/>
      <c r="DY387" s="64"/>
      <c r="DZ387" s="64"/>
      <c r="EA387" s="64"/>
      <c r="EB387" s="64"/>
      <c r="EC387" s="64"/>
      <c r="ED387" s="64"/>
      <c r="EE387" s="64"/>
      <c r="EF387" s="64"/>
      <c r="EG387" s="64"/>
      <c r="EH387" s="64"/>
      <c r="EI387" s="64"/>
      <c r="EJ387" s="64"/>
      <c r="EK387" s="64"/>
      <c r="EL387" s="64"/>
      <c r="EM387" s="64"/>
      <c r="EN387" s="64"/>
      <c r="EO387" s="64"/>
      <c r="EP387" s="64"/>
      <c r="EQ387" s="64"/>
      <c r="ER387" s="64"/>
      <c r="ES387" s="64"/>
      <c r="ET387" s="64"/>
      <c r="EU387" s="64"/>
      <c r="EV387" s="64"/>
      <c r="EW387" s="64"/>
      <c r="EX387" s="64"/>
      <c r="EY387" s="64"/>
      <c r="EZ387" s="64"/>
      <c r="FA387" s="64"/>
      <c r="FB387" s="64"/>
      <c r="FC387" s="64"/>
      <c r="FD387" s="64"/>
      <c r="FE387" s="64"/>
      <c r="FF387" s="64"/>
      <c r="FG387" s="64"/>
      <c r="FH387" s="64"/>
      <c r="FI387" s="64"/>
      <c r="FJ387" s="64"/>
      <c r="FK387" s="64"/>
      <c r="FL387" s="64"/>
      <c r="FM387" s="64"/>
      <c r="FN387" s="64"/>
      <c r="FO387" s="64"/>
      <c r="FP387" s="64"/>
      <c r="FQ387" s="64"/>
      <c r="FR387" s="64"/>
      <c r="FS387" s="64"/>
      <c r="FT387" s="64"/>
      <c r="FU387" s="64"/>
      <c r="FV387" s="64"/>
      <c r="FW387" s="64"/>
      <c r="FX387" s="64"/>
      <c r="FY387" s="64"/>
      <c r="FZ387" s="64"/>
      <c r="GA387" s="64"/>
      <c r="GB387" s="64"/>
      <c r="GC387" s="64"/>
      <c r="GD387" s="64"/>
      <c r="GE387" s="64"/>
      <c r="GF387" s="64"/>
      <c r="GG387" s="64"/>
      <c r="GH387" s="64"/>
      <c r="GI387" s="64"/>
      <c r="GJ387" s="64"/>
      <c r="GK387" s="64"/>
      <c r="GL387" s="64"/>
      <c r="GM387" s="64"/>
      <c r="GN387" s="64"/>
      <c r="GO387" s="64"/>
      <c r="GP387" s="64"/>
      <c r="GQ387" s="64"/>
      <c r="GR387" s="64"/>
      <c r="GS387" s="64"/>
      <c r="GT387" s="64"/>
    </row>
    <row r="388" spans="1:202" s="89" customFormat="1" ht="51" x14ac:dyDescent="0.25">
      <c r="A388" s="1" t="s">
        <v>1582</v>
      </c>
      <c r="B388" s="2" t="s">
        <v>1</v>
      </c>
      <c r="C388" s="75" t="s">
        <v>1254</v>
      </c>
      <c r="D388" s="42" t="s">
        <v>1255</v>
      </c>
      <c r="E388" s="42" t="s">
        <v>1255</v>
      </c>
      <c r="F388" s="42" t="s">
        <v>1260</v>
      </c>
      <c r="G388" s="69" t="s">
        <v>6</v>
      </c>
      <c r="H388" s="72">
        <v>100</v>
      </c>
      <c r="I388" s="2">
        <v>710000000</v>
      </c>
      <c r="J388" s="2" t="s">
        <v>7</v>
      </c>
      <c r="K388" s="80" t="s">
        <v>183</v>
      </c>
      <c r="L388" s="80" t="s">
        <v>668</v>
      </c>
      <c r="M388" s="81"/>
      <c r="N388" s="2" t="s">
        <v>25</v>
      </c>
      <c r="O388" s="76" t="s">
        <v>710</v>
      </c>
      <c r="P388" s="81"/>
      <c r="Q388" s="81"/>
      <c r="R388" s="81"/>
      <c r="S388" s="81"/>
      <c r="T388" s="68">
        <f>U388/1.12</f>
        <v>0</v>
      </c>
      <c r="U388" s="68">
        <v>0</v>
      </c>
      <c r="V388" s="2"/>
      <c r="W388" s="13">
        <v>2017</v>
      </c>
      <c r="X388" s="188" t="s">
        <v>2142</v>
      </c>
      <c r="Y388" s="64"/>
      <c r="Z388" s="64"/>
      <c r="AA388" s="64"/>
      <c r="AB388" s="64"/>
      <c r="AC388" s="64"/>
      <c r="AD388" s="64"/>
      <c r="AE388" s="64"/>
      <c r="AF388" s="64"/>
      <c r="AG388" s="64"/>
      <c r="AH388" s="64"/>
      <c r="AI388" s="64"/>
      <c r="AJ388" s="64"/>
      <c r="AK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c r="BJ388" s="64"/>
      <c r="BK388" s="64"/>
      <c r="BL388" s="64"/>
      <c r="BM388" s="64"/>
      <c r="BN388" s="64"/>
      <c r="BO388" s="64"/>
      <c r="BP388" s="64"/>
      <c r="BQ388" s="64"/>
      <c r="BR388" s="64"/>
      <c r="BS388" s="64"/>
      <c r="BT388" s="64"/>
      <c r="BU388" s="64"/>
      <c r="BV388" s="64"/>
      <c r="BW388" s="64"/>
      <c r="BX388" s="64"/>
      <c r="BY388" s="64"/>
      <c r="BZ388" s="64"/>
      <c r="CA388" s="64"/>
      <c r="CB388" s="64"/>
      <c r="CC388" s="64"/>
      <c r="CD388" s="64"/>
      <c r="CE388" s="64"/>
      <c r="CF388" s="64"/>
      <c r="CG388" s="64"/>
      <c r="CH388" s="64"/>
      <c r="CI388" s="64"/>
      <c r="CJ388" s="64"/>
      <c r="CK388" s="64"/>
      <c r="CL388" s="64"/>
      <c r="CM388" s="64"/>
      <c r="CN388" s="64"/>
      <c r="CO388" s="64"/>
      <c r="CP388" s="64"/>
      <c r="CQ388" s="64"/>
      <c r="CR388" s="64"/>
      <c r="CS388" s="64"/>
      <c r="CT388" s="64"/>
      <c r="CU388" s="64"/>
      <c r="CV388" s="64"/>
      <c r="CW388" s="64"/>
      <c r="CX388" s="64"/>
      <c r="CY388" s="64"/>
      <c r="CZ388" s="64"/>
      <c r="DA388" s="64"/>
      <c r="DB388" s="64"/>
      <c r="DC388" s="64"/>
      <c r="DD388" s="64"/>
      <c r="DE388" s="64"/>
      <c r="DF388" s="64"/>
      <c r="DG388" s="64"/>
      <c r="DH388" s="64"/>
      <c r="DI388" s="64"/>
      <c r="DJ388" s="64"/>
      <c r="DK388" s="64"/>
      <c r="DL388" s="64"/>
      <c r="DM388" s="64"/>
      <c r="DN388" s="64"/>
      <c r="DO388" s="64"/>
      <c r="DP388" s="64"/>
      <c r="DQ388" s="64"/>
      <c r="DR388" s="64"/>
      <c r="DS388" s="64"/>
      <c r="DT388" s="64"/>
      <c r="DU388" s="64"/>
      <c r="DV388" s="64"/>
      <c r="DW388" s="64"/>
      <c r="DX388" s="64"/>
      <c r="DY388" s="64"/>
      <c r="DZ388" s="64"/>
      <c r="EA388" s="64"/>
      <c r="EB388" s="64"/>
      <c r="EC388" s="64"/>
      <c r="ED388" s="64"/>
      <c r="EE388" s="64"/>
      <c r="EF388" s="64"/>
      <c r="EG388" s="64"/>
      <c r="EH388" s="64"/>
      <c r="EI388" s="64"/>
      <c r="EJ388" s="64"/>
      <c r="EK388" s="64"/>
      <c r="EL388" s="64"/>
      <c r="EM388" s="64"/>
      <c r="EN388" s="64"/>
      <c r="EO388" s="64"/>
      <c r="EP388" s="64"/>
      <c r="EQ388" s="64"/>
      <c r="ER388" s="64"/>
      <c r="ES388" s="64"/>
      <c r="ET388" s="64"/>
      <c r="EU388" s="64"/>
      <c r="EV388" s="64"/>
      <c r="EW388" s="64"/>
      <c r="EX388" s="64"/>
      <c r="EY388" s="64"/>
      <c r="EZ388" s="64"/>
      <c r="FA388" s="64"/>
      <c r="FB388" s="64"/>
      <c r="FC388" s="64"/>
      <c r="FD388" s="64"/>
      <c r="FE388" s="64"/>
      <c r="FF388" s="64"/>
      <c r="FG388" s="64"/>
      <c r="FH388" s="64"/>
      <c r="FI388" s="64"/>
      <c r="FJ388" s="64"/>
      <c r="FK388" s="64"/>
      <c r="FL388" s="64"/>
      <c r="FM388" s="64"/>
      <c r="FN388" s="64"/>
      <c r="FO388" s="64"/>
      <c r="FP388" s="64"/>
      <c r="FQ388" s="64"/>
      <c r="FR388" s="64"/>
      <c r="FS388" s="64"/>
      <c r="FT388" s="64"/>
      <c r="FU388" s="64"/>
      <c r="FV388" s="64"/>
      <c r="FW388" s="64"/>
      <c r="FX388" s="64"/>
      <c r="FY388" s="64"/>
      <c r="FZ388" s="64"/>
      <c r="GA388" s="64"/>
      <c r="GB388" s="64"/>
      <c r="GC388" s="64"/>
      <c r="GD388" s="64"/>
      <c r="GE388" s="64"/>
      <c r="GF388" s="64"/>
      <c r="GG388" s="64"/>
      <c r="GH388" s="64"/>
      <c r="GI388" s="64"/>
      <c r="GJ388" s="64"/>
      <c r="GK388" s="64"/>
      <c r="GL388" s="64"/>
      <c r="GM388" s="64"/>
      <c r="GN388" s="64"/>
      <c r="GO388" s="64"/>
      <c r="GP388" s="64"/>
      <c r="GQ388" s="64"/>
      <c r="GR388" s="64"/>
      <c r="GS388" s="64"/>
      <c r="GT388" s="64"/>
    </row>
    <row r="389" spans="1:202" ht="51" x14ac:dyDescent="0.25">
      <c r="A389" s="1" t="s">
        <v>2231</v>
      </c>
      <c r="B389" s="2" t="s">
        <v>1</v>
      </c>
      <c r="C389" s="75" t="s">
        <v>1254</v>
      </c>
      <c r="D389" s="42" t="s">
        <v>1255</v>
      </c>
      <c r="E389" s="42" t="s">
        <v>1255</v>
      </c>
      <c r="F389" s="42" t="s">
        <v>1260</v>
      </c>
      <c r="G389" s="69" t="s">
        <v>6</v>
      </c>
      <c r="H389" s="72">
        <v>100</v>
      </c>
      <c r="I389" s="2">
        <v>710000000</v>
      </c>
      <c r="J389" s="2" t="s">
        <v>7</v>
      </c>
      <c r="K389" s="80" t="s">
        <v>396</v>
      </c>
      <c r="L389" s="80" t="s">
        <v>668</v>
      </c>
      <c r="M389" s="81"/>
      <c r="N389" s="2" t="s">
        <v>418</v>
      </c>
      <c r="O389" s="76" t="s">
        <v>710</v>
      </c>
      <c r="P389" s="81"/>
      <c r="Q389" s="81"/>
      <c r="R389" s="81"/>
      <c r="S389" s="81"/>
      <c r="T389" s="68">
        <f t="shared" si="25"/>
        <v>6499999.9999999991</v>
      </c>
      <c r="U389" s="68">
        <v>7280000</v>
      </c>
      <c r="V389" s="2"/>
      <c r="W389" s="13">
        <v>2017</v>
      </c>
      <c r="X389" s="108" t="s">
        <v>2201</v>
      </c>
    </row>
    <row r="390" spans="1:202" s="89" customFormat="1" ht="51" x14ac:dyDescent="0.25">
      <c r="A390" s="90" t="s">
        <v>1583</v>
      </c>
      <c r="B390" s="2" t="s">
        <v>1</v>
      </c>
      <c r="C390" s="75" t="s">
        <v>1254</v>
      </c>
      <c r="D390" s="42" t="s">
        <v>1255</v>
      </c>
      <c r="E390" s="42" t="s">
        <v>1255</v>
      </c>
      <c r="F390" s="42" t="s">
        <v>1261</v>
      </c>
      <c r="G390" s="69" t="s">
        <v>6</v>
      </c>
      <c r="H390" s="72">
        <v>100</v>
      </c>
      <c r="I390" s="2">
        <v>710000000</v>
      </c>
      <c r="J390" s="2" t="s">
        <v>7</v>
      </c>
      <c r="K390" s="80" t="s">
        <v>183</v>
      </c>
      <c r="L390" s="80" t="s">
        <v>668</v>
      </c>
      <c r="M390" s="81"/>
      <c r="N390" s="2" t="s">
        <v>25</v>
      </c>
      <c r="O390" s="76" t="s">
        <v>710</v>
      </c>
      <c r="P390" s="81"/>
      <c r="Q390" s="81"/>
      <c r="R390" s="81"/>
      <c r="S390" s="81"/>
      <c r="T390" s="68">
        <v>0</v>
      </c>
      <c r="U390" s="68">
        <v>0</v>
      </c>
      <c r="V390" s="2"/>
      <c r="W390" s="13">
        <v>2017</v>
      </c>
      <c r="X390" s="188" t="s">
        <v>2142</v>
      </c>
      <c r="Y390" s="64"/>
      <c r="Z390" s="64"/>
      <c r="AA390" s="64"/>
      <c r="AB390" s="64"/>
      <c r="AC390" s="64"/>
      <c r="AD390" s="64"/>
      <c r="AE390" s="64"/>
      <c r="AF390" s="64"/>
      <c r="AG390" s="64"/>
      <c r="AH390" s="64"/>
      <c r="AI390" s="64"/>
      <c r="AJ390" s="64"/>
      <c r="AK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c r="BJ390" s="64"/>
      <c r="BK390" s="64"/>
      <c r="BL390" s="64"/>
      <c r="BM390" s="64"/>
      <c r="BN390" s="64"/>
      <c r="BO390" s="64"/>
      <c r="BP390" s="64"/>
      <c r="BQ390" s="64"/>
      <c r="BR390" s="64"/>
      <c r="BS390" s="64"/>
      <c r="BT390" s="64"/>
      <c r="BU390" s="64"/>
      <c r="BV390" s="64"/>
      <c r="BW390" s="64"/>
      <c r="BX390" s="64"/>
      <c r="BY390" s="64"/>
      <c r="BZ390" s="64"/>
      <c r="CA390" s="64"/>
      <c r="CB390" s="64"/>
      <c r="CC390" s="64"/>
      <c r="CD390" s="64"/>
      <c r="CE390" s="64"/>
      <c r="CF390" s="64"/>
      <c r="CG390" s="64"/>
      <c r="CH390" s="64"/>
      <c r="CI390" s="64"/>
      <c r="CJ390" s="64"/>
      <c r="CK390" s="64"/>
      <c r="CL390" s="64"/>
      <c r="CM390" s="64"/>
      <c r="CN390" s="64"/>
      <c r="CO390" s="64"/>
      <c r="CP390" s="64"/>
      <c r="CQ390" s="64"/>
      <c r="CR390" s="64"/>
      <c r="CS390" s="64"/>
      <c r="CT390" s="64"/>
      <c r="CU390" s="64"/>
      <c r="CV390" s="64"/>
      <c r="CW390" s="64"/>
      <c r="CX390" s="64"/>
      <c r="CY390" s="64"/>
      <c r="CZ390" s="64"/>
      <c r="DA390" s="64"/>
      <c r="DB390" s="64"/>
      <c r="DC390" s="64"/>
      <c r="DD390" s="64"/>
      <c r="DE390" s="64"/>
      <c r="DF390" s="64"/>
      <c r="DG390" s="64"/>
      <c r="DH390" s="64"/>
      <c r="DI390" s="64"/>
      <c r="DJ390" s="64"/>
      <c r="DK390" s="64"/>
      <c r="DL390" s="64"/>
      <c r="DM390" s="64"/>
      <c r="DN390" s="64"/>
      <c r="DO390" s="64"/>
      <c r="DP390" s="64"/>
      <c r="DQ390" s="64"/>
      <c r="DR390" s="64"/>
      <c r="DS390" s="64"/>
      <c r="DT390" s="64"/>
      <c r="DU390" s="64"/>
      <c r="DV390" s="64"/>
      <c r="DW390" s="64"/>
      <c r="DX390" s="64"/>
      <c r="DY390" s="64"/>
      <c r="DZ390" s="64"/>
      <c r="EA390" s="64"/>
      <c r="EB390" s="64"/>
      <c r="EC390" s="64"/>
      <c r="ED390" s="64"/>
      <c r="EE390" s="64"/>
      <c r="EF390" s="64"/>
      <c r="EG390" s="64"/>
      <c r="EH390" s="64"/>
      <c r="EI390" s="64"/>
      <c r="EJ390" s="64"/>
      <c r="EK390" s="64"/>
      <c r="EL390" s="64"/>
      <c r="EM390" s="64"/>
      <c r="EN390" s="64"/>
      <c r="EO390" s="64"/>
      <c r="EP390" s="64"/>
      <c r="EQ390" s="64"/>
      <c r="ER390" s="64"/>
      <c r="ES390" s="64"/>
      <c r="ET390" s="64"/>
      <c r="EU390" s="64"/>
      <c r="EV390" s="64"/>
      <c r="EW390" s="64"/>
      <c r="EX390" s="64"/>
      <c r="EY390" s="64"/>
      <c r="EZ390" s="64"/>
      <c r="FA390" s="64"/>
      <c r="FB390" s="64"/>
      <c r="FC390" s="64"/>
      <c r="FD390" s="64"/>
      <c r="FE390" s="64"/>
      <c r="FF390" s="64"/>
      <c r="FG390" s="64"/>
      <c r="FH390" s="64"/>
      <c r="FI390" s="64"/>
      <c r="FJ390" s="64"/>
      <c r="FK390" s="64"/>
      <c r="FL390" s="64"/>
      <c r="FM390" s="64"/>
      <c r="FN390" s="64"/>
      <c r="FO390" s="64"/>
      <c r="FP390" s="64"/>
      <c r="FQ390" s="64"/>
      <c r="FR390" s="64"/>
      <c r="FS390" s="64"/>
      <c r="FT390" s="64"/>
      <c r="FU390" s="64"/>
      <c r="FV390" s="64"/>
      <c r="FW390" s="64"/>
      <c r="FX390" s="64"/>
      <c r="FY390" s="64"/>
      <c r="FZ390" s="64"/>
      <c r="GA390" s="64"/>
      <c r="GB390" s="64"/>
      <c r="GC390" s="64"/>
      <c r="GD390" s="64"/>
      <c r="GE390" s="64"/>
      <c r="GF390" s="64"/>
      <c r="GG390" s="64"/>
      <c r="GH390" s="64"/>
      <c r="GI390" s="64"/>
      <c r="GJ390" s="64"/>
      <c r="GK390" s="64"/>
      <c r="GL390" s="64"/>
      <c r="GM390" s="64"/>
      <c r="GN390" s="64"/>
      <c r="GO390" s="64"/>
      <c r="GP390" s="64"/>
      <c r="GQ390" s="64"/>
      <c r="GR390" s="64"/>
      <c r="GS390" s="64"/>
      <c r="GT390" s="64"/>
    </row>
    <row r="391" spans="1:202" ht="93" customHeight="1" x14ac:dyDescent="0.25">
      <c r="A391" s="90" t="s">
        <v>2232</v>
      </c>
      <c r="B391" s="2" t="s">
        <v>1</v>
      </c>
      <c r="C391" s="75" t="s">
        <v>1254</v>
      </c>
      <c r="D391" s="42" t="s">
        <v>1255</v>
      </c>
      <c r="E391" s="42" t="s">
        <v>1255</v>
      </c>
      <c r="F391" s="42" t="s">
        <v>1261</v>
      </c>
      <c r="G391" s="69" t="s">
        <v>6</v>
      </c>
      <c r="H391" s="72">
        <v>100</v>
      </c>
      <c r="I391" s="2">
        <v>710000000</v>
      </c>
      <c r="J391" s="2" t="s">
        <v>7</v>
      </c>
      <c r="K391" s="80" t="s">
        <v>387</v>
      </c>
      <c r="L391" s="80" t="s">
        <v>668</v>
      </c>
      <c r="M391" s="81"/>
      <c r="N391" s="2" t="s">
        <v>391</v>
      </c>
      <c r="O391" s="76" t="s">
        <v>710</v>
      </c>
      <c r="P391" s="81"/>
      <c r="Q391" s="81"/>
      <c r="R391" s="81"/>
      <c r="S391" s="81"/>
      <c r="T391" s="68">
        <f t="shared" ref="T391" si="26">U391/1.12</f>
        <v>6428571.4285714282</v>
      </c>
      <c r="U391" s="68">
        <v>7200000</v>
      </c>
      <c r="V391" s="2"/>
      <c r="W391" s="13">
        <v>2017</v>
      </c>
      <c r="X391" s="108" t="s">
        <v>2148</v>
      </c>
    </row>
    <row r="392" spans="1:202" s="89" customFormat="1" ht="51" x14ac:dyDescent="0.25">
      <c r="A392" s="1" t="s">
        <v>1584</v>
      </c>
      <c r="B392" s="2" t="s">
        <v>1</v>
      </c>
      <c r="C392" s="75" t="s">
        <v>1254</v>
      </c>
      <c r="D392" s="42" t="s">
        <v>1255</v>
      </c>
      <c r="E392" s="42" t="s">
        <v>1255</v>
      </c>
      <c r="F392" s="42" t="s">
        <v>1262</v>
      </c>
      <c r="G392" s="69" t="s">
        <v>6</v>
      </c>
      <c r="H392" s="72">
        <v>100</v>
      </c>
      <c r="I392" s="2">
        <v>710000000</v>
      </c>
      <c r="J392" s="2" t="s">
        <v>7</v>
      </c>
      <c r="K392" s="80" t="s">
        <v>183</v>
      </c>
      <c r="L392" s="80" t="s">
        <v>668</v>
      </c>
      <c r="M392" s="81"/>
      <c r="N392" s="2" t="s">
        <v>25</v>
      </c>
      <c r="O392" s="76" t="s">
        <v>710</v>
      </c>
      <c r="P392" s="81"/>
      <c r="Q392" s="81"/>
      <c r="R392" s="81"/>
      <c r="S392" s="81"/>
      <c r="T392" s="68">
        <v>0</v>
      </c>
      <c r="U392" s="68">
        <v>0</v>
      </c>
      <c r="V392" s="2"/>
      <c r="W392" s="13">
        <v>2017</v>
      </c>
      <c r="X392" s="188" t="s">
        <v>2142</v>
      </c>
      <c r="Y392" s="64"/>
      <c r="Z392" s="64"/>
      <c r="AA392" s="64"/>
      <c r="AB392" s="64"/>
      <c r="AC392" s="64"/>
      <c r="AD392" s="64"/>
      <c r="AE392" s="64"/>
      <c r="AF392" s="64"/>
      <c r="AG392" s="64"/>
      <c r="AH392" s="64"/>
      <c r="AI392" s="64"/>
      <c r="AJ392" s="64"/>
      <c r="AK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c r="BJ392" s="64"/>
      <c r="BK392" s="64"/>
      <c r="BL392" s="64"/>
      <c r="BM392" s="64"/>
      <c r="BN392" s="64"/>
      <c r="BO392" s="64"/>
      <c r="BP392" s="64"/>
      <c r="BQ392" s="64"/>
      <c r="BR392" s="64"/>
      <c r="BS392" s="64"/>
      <c r="BT392" s="64"/>
      <c r="BU392" s="64"/>
      <c r="BV392" s="64"/>
      <c r="BW392" s="64"/>
      <c r="BX392" s="64"/>
      <c r="BY392" s="64"/>
      <c r="BZ392" s="64"/>
      <c r="CA392" s="64"/>
      <c r="CB392" s="64"/>
      <c r="CC392" s="64"/>
      <c r="CD392" s="64"/>
      <c r="CE392" s="64"/>
      <c r="CF392" s="64"/>
      <c r="CG392" s="64"/>
      <c r="CH392" s="64"/>
      <c r="CI392" s="64"/>
      <c r="CJ392" s="64"/>
      <c r="CK392" s="64"/>
      <c r="CL392" s="64"/>
      <c r="CM392" s="64"/>
      <c r="CN392" s="64"/>
      <c r="CO392" s="64"/>
      <c r="CP392" s="64"/>
      <c r="CQ392" s="64"/>
      <c r="CR392" s="64"/>
      <c r="CS392" s="64"/>
      <c r="CT392" s="64"/>
      <c r="CU392" s="64"/>
      <c r="CV392" s="64"/>
      <c r="CW392" s="64"/>
      <c r="CX392" s="64"/>
      <c r="CY392" s="64"/>
      <c r="CZ392" s="64"/>
      <c r="DA392" s="64"/>
      <c r="DB392" s="64"/>
      <c r="DC392" s="64"/>
      <c r="DD392" s="64"/>
      <c r="DE392" s="64"/>
      <c r="DF392" s="64"/>
      <c r="DG392" s="64"/>
      <c r="DH392" s="64"/>
      <c r="DI392" s="64"/>
      <c r="DJ392" s="64"/>
      <c r="DK392" s="64"/>
      <c r="DL392" s="64"/>
      <c r="DM392" s="64"/>
      <c r="DN392" s="64"/>
      <c r="DO392" s="64"/>
      <c r="DP392" s="64"/>
      <c r="DQ392" s="64"/>
      <c r="DR392" s="64"/>
      <c r="DS392" s="64"/>
      <c r="DT392" s="64"/>
      <c r="DU392" s="64"/>
      <c r="DV392" s="64"/>
      <c r="DW392" s="64"/>
      <c r="DX392" s="64"/>
      <c r="DY392" s="64"/>
      <c r="DZ392" s="64"/>
      <c r="EA392" s="64"/>
      <c r="EB392" s="64"/>
      <c r="EC392" s="64"/>
      <c r="ED392" s="64"/>
      <c r="EE392" s="64"/>
      <c r="EF392" s="64"/>
      <c r="EG392" s="64"/>
      <c r="EH392" s="64"/>
      <c r="EI392" s="64"/>
      <c r="EJ392" s="64"/>
      <c r="EK392" s="64"/>
      <c r="EL392" s="64"/>
      <c r="EM392" s="64"/>
      <c r="EN392" s="64"/>
      <c r="EO392" s="64"/>
      <c r="EP392" s="64"/>
      <c r="EQ392" s="64"/>
      <c r="ER392" s="64"/>
      <c r="ES392" s="64"/>
      <c r="ET392" s="64"/>
      <c r="EU392" s="64"/>
      <c r="EV392" s="64"/>
      <c r="EW392" s="64"/>
      <c r="EX392" s="64"/>
      <c r="EY392" s="64"/>
      <c r="EZ392" s="64"/>
      <c r="FA392" s="64"/>
      <c r="FB392" s="64"/>
      <c r="FC392" s="64"/>
      <c r="FD392" s="64"/>
      <c r="FE392" s="64"/>
      <c r="FF392" s="64"/>
      <c r="FG392" s="64"/>
      <c r="FH392" s="64"/>
      <c r="FI392" s="64"/>
      <c r="FJ392" s="64"/>
      <c r="FK392" s="64"/>
      <c r="FL392" s="64"/>
      <c r="FM392" s="64"/>
      <c r="FN392" s="64"/>
      <c r="FO392" s="64"/>
      <c r="FP392" s="64"/>
      <c r="FQ392" s="64"/>
      <c r="FR392" s="64"/>
      <c r="FS392" s="64"/>
      <c r="FT392" s="64"/>
      <c r="FU392" s="64"/>
      <c r="FV392" s="64"/>
      <c r="FW392" s="64"/>
      <c r="FX392" s="64"/>
      <c r="FY392" s="64"/>
      <c r="FZ392" s="64"/>
      <c r="GA392" s="64"/>
      <c r="GB392" s="64"/>
      <c r="GC392" s="64"/>
      <c r="GD392" s="64"/>
      <c r="GE392" s="64"/>
      <c r="GF392" s="64"/>
      <c r="GG392" s="64"/>
      <c r="GH392" s="64"/>
      <c r="GI392" s="64"/>
      <c r="GJ392" s="64"/>
      <c r="GK392" s="64"/>
      <c r="GL392" s="64"/>
      <c r="GM392" s="64"/>
      <c r="GN392" s="64"/>
      <c r="GO392" s="64"/>
      <c r="GP392" s="64"/>
      <c r="GQ392" s="64"/>
      <c r="GR392" s="64"/>
      <c r="GS392" s="64"/>
      <c r="GT392" s="64"/>
    </row>
    <row r="393" spans="1:202" ht="93" customHeight="1" x14ac:dyDescent="0.25">
      <c r="A393" s="1" t="s">
        <v>2233</v>
      </c>
      <c r="B393" s="2" t="s">
        <v>1</v>
      </c>
      <c r="C393" s="75" t="s">
        <v>1254</v>
      </c>
      <c r="D393" s="42" t="s">
        <v>1255</v>
      </c>
      <c r="E393" s="42" t="s">
        <v>1255</v>
      </c>
      <c r="F393" s="42" t="s">
        <v>1262</v>
      </c>
      <c r="G393" s="69" t="s">
        <v>6</v>
      </c>
      <c r="H393" s="72">
        <v>100</v>
      </c>
      <c r="I393" s="2">
        <v>710000000</v>
      </c>
      <c r="J393" s="2" t="s">
        <v>7</v>
      </c>
      <c r="K393" s="80" t="s">
        <v>386</v>
      </c>
      <c r="L393" s="80" t="s">
        <v>668</v>
      </c>
      <c r="M393" s="81"/>
      <c r="N393" s="2" t="s">
        <v>397</v>
      </c>
      <c r="O393" s="76" t="s">
        <v>710</v>
      </c>
      <c r="P393" s="81"/>
      <c r="Q393" s="81"/>
      <c r="R393" s="81"/>
      <c r="S393" s="81"/>
      <c r="T393" s="68">
        <v>0</v>
      </c>
      <c r="U393" s="68">
        <v>0</v>
      </c>
      <c r="V393" s="2"/>
      <c r="W393" s="13">
        <v>2017</v>
      </c>
      <c r="X393" s="108" t="s">
        <v>2772</v>
      </c>
    </row>
    <row r="394" spans="1:202" ht="51" x14ac:dyDescent="0.25">
      <c r="A394" s="1" t="s">
        <v>2796</v>
      </c>
      <c r="B394" s="2" t="s">
        <v>1</v>
      </c>
      <c r="C394" s="75" t="s">
        <v>1254</v>
      </c>
      <c r="D394" s="42" t="s">
        <v>1255</v>
      </c>
      <c r="E394" s="42" t="s">
        <v>1255</v>
      </c>
      <c r="F394" s="42" t="s">
        <v>1262</v>
      </c>
      <c r="G394" s="69" t="s">
        <v>6</v>
      </c>
      <c r="H394" s="72">
        <v>100</v>
      </c>
      <c r="I394" s="2">
        <v>710000000</v>
      </c>
      <c r="J394" s="2" t="s">
        <v>7</v>
      </c>
      <c r="K394" s="80" t="s">
        <v>387</v>
      </c>
      <c r="L394" s="80" t="s">
        <v>668</v>
      </c>
      <c r="M394" s="81"/>
      <c r="N394" s="2" t="s">
        <v>391</v>
      </c>
      <c r="O394" s="76" t="s">
        <v>710</v>
      </c>
      <c r="P394" s="81"/>
      <c r="Q394" s="81"/>
      <c r="R394" s="81"/>
      <c r="S394" s="81"/>
      <c r="T394" s="68">
        <f t="shared" ref="T394" si="27">U394/1.12</f>
        <v>6428571.4285714282</v>
      </c>
      <c r="U394" s="68">
        <v>7200000</v>
      </c>
      <c r="V394" s="2"/>
      <c r="W394" s="13">
        <v>2017</v>
      </c>
      <c r="X394" s="108" t="s">
        <v>2797</v>
      </c>
    </row>
    <row r="395" spans="1:202" s="89" customFormat="1" ht="51" x14ac:dyDescent="0.25">
      <c r="A395" s="90" t="s">
        <v>1585</v>
      </c>
      <c r="B395" s="2" t="s">
        <v>1</v>
      </c>
      <c r="C395" s="75" t="s">
        <v>1263</v>
      </c>
      <c r="D395" s="42" t="s">
        <v>1264</v>
      </c>
      <c r="E395" s="42" t="s">
        <v>1264</v>
      </c>
      <c r="F395" s="42" t="s">
        <v>1265</v>
      </c>
      <c r="G395" s="69" t="s">
        <v>6</v>
      </c>
      <c r="H395" s="72">
        <v>100</v>
      </c>
      <c r="I395" s="2">
        <v>710000000</v>
      </c>
      <c r="J395" s="2" t="s">
        <v>7</v>
      </c>
      <c r="K395" s="80" t="s">
        <v>183</v>
      </c>
      <c r="L395" s="80" t="s">
        <v>668</v>
      </c>
      <c r="M395" s="81"/>
      <c r="N395" s="2" t="s">
        <v>25</v>
      </c>
      <c r="O395" s="76" t="s">
        <v>1253</v>
      </c>
      <c r="P395" s="81"/>
      <c r="Q395" s="81"/>
      <c r="R395" s="81"/>
      <c r="S395" s="81"/>
      <c r="T395" s="68">
        <f>U395/1.12</f>
        <v>0</v>
      </c>
      <c r="U395" s="68">
        <v>0</v>
      </c>
      <c r="V395" s="2"/>
      <c r="W395" s="13">
        <v>2017</v>
      </c>
      <c r="X395" s="108" t="s">
        <v>2223</v>
      </c>
      <c r="Y395" s="64"/>
      <c r="Z395" s="64"/>
      <c r="AA395" s="64"/>
      <c r="AB395" s="64"/>
      <c r="AC395" s="64"/>
      <c r="AD395" s="64"/>
      <c r="AE395" s="64"/>
      <c r="AF395" s="64"/>
      <c r="AG395" s="64"/>
      <c r="AH395" s="64"/>
      <c r="AI395" s="64"/>
      <c r="AJ395" s="64"/>
      <c r="AK395" s="64"/>
      <c r="AL395" s="64"/>
      <c r="AM395" s="64"/>
      <c r="AN395" s="64"/>
      <c r="AO395" s="64"/>
      <c r="AP395" s="64"/>
      <c r="AQ395" s="64"/>
      <c r="AR395" s="64"/>
      <c r="AS395" s="64"/>
      <c r="AT395" s="64"/>
      <c r="AU395" s="64"/>
      <c r="AV395" s="64"/>
      <c r="AW395" s="64"/>
      <c r="AX395" s="64"/>
      <c r="AY395" s="64"/>
      <c r="AZ395" s="64"/>
      <c r="BA395" s="64"/>
      <c r="BB395" s="64"/>
      <c r="BC395" s="64"/>
      <c r="BD395" s="64"/>
      <c r="BE395" s="64"/>
      <c r="BF395" s="64"/>
      <c r="BG395" s="64"/>
      <c r="BH395" s="64"/>
      <c r="BI395" s="64"/>
      <c r="BJ395" s="64"/>
      <c r="BK395" s="64"/>
      <c r="BL395" s="64"/>
      <c r="BM395" s="64"/>
      <c r="BN395" s="64"/>
      <c r="BO395" s="64"/>
      <c r="BP395" s="64"/>
      <c r="BQ395" s="64"/>
      <c r="BR395" s="64"/>
      <c r="BS395" s="64"/>
      <c r="BT395" s="64"/>
      <c r="BU395" s="64"/>
      <c r="BV395" s="64"/>
      <c r="BW395" s="64"/>
      <c r="BX395" s="64"/>
      <c r="BY395" s="64"/>
      <c r="BZ395" s="64"/>
      <c r="CA395" s="64"/>
      <c r="CB395" s="64"/>
      <c r="CC395" s="64"/>
      <c r="CD395" s="64"/>
      <c r="CE395" s="64"/>
      <c r="CF395" s="64"/>
      <c r="CG395" s="64"/>
      <c r="CH395" s="64"/>
      <c r="CI395" s="64"/>
      <c r="CJ395" s="64"/>
      <c r="CK395" s="64"/>
      <c r="CL395" s="64"/>
      <c r="CM395" s="64"/>
      <c r="CN395" s="64"/>
      <c r="CO395" s="64"/>
      <c r="CP395" s="64"/>
      <c r="CQ395" s="64"/>
      <c r="CR395" s="64"/>
      <c r="CS395" s="64"/>
      <c r="CT395" s="64"/>
      <c r="CU395" s="64"/>
      <c r="CV395" s="64"/>
      <c r="CW395" s="64"/>
      <c r="CX395" s="64"/>
      <c r="CY395" s="64"/>
      <c r="CZ395" s="64"/>
      <c r="DA395" s="64"/>
      <c r="DB395" s="64"/>
      <c r="DC395" s="64"/>
      <c r="DD395" s="64"/>
      <c r="DE395" s="64"/>
      <c r="DF395" s="64"/>
      <c r="DG395" s="64"/>
      <c r="DH395" s="64"/>
      <c r="DI395" s="64"/>
      <c r="DJ395" s="64"/>
      <c r="DK395" s="64"/>
      <c r="DL395" s="64"/>
      <c r="DM395" s="64"/>
      <c r="DN395" s="64"/>
      <c r="DO395" s="64"/>
      <c r="DP395" s="64"/>
      <c r="DQ395" s="64"/>
      <c r="DR395" s="64"/>
      <c r="DS395" s="64"/>
      <c r="DT395" s="64"/>
      <c r="DU395" s="64"/>
      <c r="DV395" s="64"/>
      <c r="DW395" s="64"/>
      <c r="DX395" s="64"/>
      <c r="DY395" s="64"/>
      <c r="DZ395" s="64"/>
      <c r="EA395" s="64"/>
      <c r="EB395" s="64"/>
      <c r="EC395" s="64"/>
      <c r="ED395" s="64"/>
      <c r="EE395" s="64"/>
      <c r="EF395" s="64"/>
      <c r="EG395" s="64"/>
      <c r="EH395" s="64"/>
      <c r="EI395" s="64"/>
      <c r="EJ395" s="64"/>
      <c r="EK395" s="64"/>
      <c r="EL395" s="64"/>
      <c r="EM395" s="64"/>
      <c r="EN395" s="64"/>
      <c r="EO395" s="64"/>
      <c r="EP395" s="64"/>
      <c r="EQ395" s="64"/>
      <c r="ER395" s="64"/>
      <c r="ES395" s="64"/>
      <c r="ET395" s="64"/>
      <c r="EU395" s="64"/>
      <c r="EV395" s="64"/>
      <c r="EW395" s="64"/>
      <c r="EX395" s="64"/>
      <c r="EY395" s="64"/>
      <c r="EZ395" s="64"/>
      <c r="FA395" s="64"/>
      <c r="FB395" s="64"/>
      <c r="FC395" s="64"/>
      <c r="FD395" s="64"/>
      <c r="FE395" s="64"/>
      <c r="FF395" s="64"/>
      <c r="FG395" s="64"/>
      <c r="FH395" s="64"/>
      <c r="FI395" s="64"/>
      <c r="FJ395" s="64"/>
      <c r="FK395" s="64"/>
      <c r="FL395" s="64"/>
      <c r="FM395" s="64"/>
      <c r="FN395" s="64"/>
      <c r="FO395" s="64"/>
      <c r="FP395" s="64"/>
      <c r="FQ395" s="64"/>
      <c r="FR395" s="64"/>
      <c r="FS395" s="64"/>
      <c r="FT395" s="64"/>
      <c r="FU395" s="64"/>
      <c r="FV395" s="64"/>
      <c r="FW395" s="64"/>
      <c r="FX395" s="64"/>
      <c r="FY395" s="64"/>
      <c r="FZ395" s="64"/>
      <c r="GA395" s="64"/>
      <c r="GB395" s="64"/>
      <c r="GC395" s="64"/>
      <c r="GD395" s="64"/>
      <c r="GE395" s="64"/>
      <c r="GF395" s="64"/>
      <c r="GG395" s="64"/>
      <c r="GH395" s="64"/>
      <c r="GI395" s="64"/>
      <c r="GJ395" s="64"/>
      <c r="GK395" s="64"/>
      <c r="GL395" s="64"/>
      <c r="GM395" s="64"/>
      <c r="GN395" s="64"/>
      <c r="GO395" s="64"/>
      <c r="GP395" s="64"/>
      <c r="GQ395" s="64"/>
      <c r="GR395" s="64"/>
      <c r="GS395" s="64"/>
      <c r="GT395" s="64"/>
    </row>
    <row r="396" spans="1:202" s="89" customFormat="1" ht="51" x14ac:dyDescent="0.25">
      <c r="A396" s="1" t="s">
        <v>1586</v>
      </c>
      <c r="B396" s="2" t="s">
        <v>1</v>
      </c>
      <c r="C396" s="75" t="s">
        <v>1263</v>
      </c>
      <c r="D396" s="42" t="s">
        <v>1264</v>
      </c>
      <c r="E396" s="42" t="s">
        <v>1264</v>
      </c>
      <c r="F396" s="42" t="s">
        <v>1266</v>
      </c>
      <c r="G396" s="69" t="s">
        <v>6</v>
      </c>
      <c r="H396" s="72">
        <v>100</v>
      </c>
      <c r="I396" s="2">
        <v>710000000</v>
      </c>
      <c r="J396" s="2" t="s">
        <v>7</v>
      </c>
      <c r="K396" s="80" t="s">
        <v>183</v>
      </c>
      <c r="L396" s="80" t="s">
        <v>668</v>
      </c>
      <c r="M396" s="81"/>
      <c r="N396" s="2" t="s">
        <v>25</v>
      </c>
      <c r="O396" s="76" t="s">
        <v>1253</v>
      </c>
      <c r="P396" s="81"/>
      <c r="Q396" s="81"/>
      <c r="R396" s="81"/>
      <c r="S396" s="81"/>
      <c r="T396" s="68">
        <v>0</v>
      </c>
      <c r="U396" s="68">
        <v>0</v>
      </c>
      <c r="V396" s="2"/>
      <c r="W396" s="13">
        <v>2017</v>
      </c>
      <c r="X396" s="188" t="s">
        <v>2142</v>
      </c>
      <c r="Y396" s="64"/>
      <c r="Z396" s="64"/>
      <c r="AA396" s="64"/>
      <c r="AB396" s="64"/>
      <c r="AC396" s="64"/>
      <c r="AD396" s="64"/>
      <c r="AE396" s="64"/>
      <c r="AF396" s="64"/>
      <c r="AG396" s="64"/>
      <c r="AH396" s="64"/>
      <c r="AI396" s="64"/>
      <c r="AJ396" s="64"/>
      <c r="AK396" s="64"/>
      <c r="AL396" s="64"/>
      <c r="AM396" s="64"/>
      <c r="AN396" s="64"/>
      <c r="AO396" s="64"/>
      <c r="AP396" s="64"/>
      <c r="AQ396" s="64"/>
      <c r="AR396" s="64"/>
      <c r="AS396" s="64"/>
      <c r="AT396" s="64"/>
      <c r="AU396" s="64"/>
      <c r="AV396" s="64"/>
      <c r="AW396" s="64"/>
      <c r="AX396" s="64"/>
      <c r="AY396" s="64"/>
      <c r="AZ396" s="64"/>
      <c r="BA396" s="64"/>
      <c r="BB396" s="64"/>
      <c r="BC396" s="64"/>
      <c r="BD396" s="64"/>
      <c r="BE396" s="64"/>
      <c r="BF396" s="64"/>
      <c r="BG396" s="64"/>
      <c r="BH396" s="64"/>
      <c r="BI396" s="64"/>
      <c r="BJ396" s="64"/>
      <c r="BK396" s="64"/>
      <c r="BL396" s="64"/>
      <c r="BM396" s="64"/>
      <c r="BN396" s="64"/>
      <c r="BO396" s="64"/>
      <c r="BP396" s="64"/>
      <c r="BQ396" s="64"/>
      <c r="BR396" s="64"/>
      <c r="BS396" s="64"/>
      <c r="BT396" s="64"/>
      <c r="BU396" s="64"/>
      <c r="BV396" s="64"/>
      <c r="BW396" s="64"/>
      <c r="BX396" s="64"/>
      <c r="BY396" s="64"/>
      <c r="BZ396" s="64"/>
      <c r="CA396" s="64"/>
      <c r="CB396" s="64"/>
      <c r="CC396" s="64"/>
      <c r="CD396" s="64"/>
      <c r="CE396" s="64"/>
      <c r="CF396" s="64"/>
      <c r="CG396" s="64"/>
      <c r="CH396" s="64"/>
      <c r="CI396" s="64"/>
      <c r="CJ396" s="64"/>
      <c r="CK396" s="64"/>
      <c r="CL396" s="64"/>
      <c r="CM396" s="64"/>
      <c r="CN396" s="64"/>
      <c r="CO396" s="64"/>
      <c r="CP396" s="64"/>
      <c r="CQ396" s="64"/>
      <c r="CR396" s="64"/>
      <c r="CS396" s="64"/>
      <c r="CT396" s="64"/>
      <c r="CU396" s="64"/>
      <c r="CV396" s="64"/>
      <c r="CW396" s="64"/>
      <c r="CX396" s="64"/>
      <c r="CY396" s="64"/>
      <c r="CZ396" s="64"/>
      <c r="DA396" s="64"/>
      <c r="DB396" s="64"/>
      <c r="DC396" s="64"/>
      <c r="DD396" s="64"/>
      <c r="DE396" s="64"/>
      <c r="DF396" s="64"/>
      <c r="DG396" s="64"/>
      <c r="DH396" s="64"/>
      <c r="DI396" s="64"/>
      <c r="DJ396" s="64"/>
      <c r="DK396" s="64"/>
      <c r="DL396" s="64"/>
      <c r="DM396" s="64"/>
      <c r="DN396" s="64"/>
      <c r="DO396" s="64"/>
      <c r="DP396" s="64"/>
      <c r="DQ396" s="64"/>
      <c r="DR396" s="64"/>
      <c r="DS396" s="64"/>
      <c r="DT396" s="64"/>
      <c r="DU396" s="64"/>
      <c r="DV396" s="64"/>
      <c r="DW396" s="64"/>
      <c r="DX396" s="64"/>
      <c r="DY396" s="64"/>
      <c r="DZ396" s="64"/>
      <c r="EA396" s="64"/>
      <c r="EB396" s="64"/>
      <c r="EC396" s="64"/>
      <c r="ED396" s="64"/>
      <c r="EE396" s="64"/>
      <c r="EF396" s="64"/>
      <c r="EG396" s="64"/>
      <c r="EH396" s="64"/>
      <c r="EI396" s="64"/>
      <c r="EJ396" s="64"/>
      <c r="EK396" s="64"/>
      <c r="EL396" s="64"/>
      <c r="EM396" s="64"/>
      <c r="EN396" s="64"/>
      <c r="EO396" s="64"/>
      <c r="EP396" s="64"/>
      <c r="EQ396" s="64"/>
      <c r="ER396" s="64"/>
      <c r="ES396" s="64"/>
      <c r="ET396" s="64"/>
      <c r="EU396" s="64"/>
      <c r="EV396" s="64"/>
      <c r="EW396" s="64"/>
      <c r="EX396" s="64"/>
      <c r="EY396" s="64"/>
      <c r="EZ396" s="64"/>
      <c r="FA396" s="64"/>
      <c r="FB396" s="64"/>
      <c r="FC396" s="64"/>
      <c r="FD396" s="64"/>
      <c r="FE396" s="64"/>
      <c r="FF396" s="64"/>
      <c r="FG396" s="64"/>
      <c r="FH396" s="64"/>
      <c r="FI396" s="64"/>
      <c r="FJ396" s="64"/>
      <c r="FK396" s="64"/>
      <c r="FL396" s="64"/>
      <c r="FM396" s="64"/>
      <c r="FN396" s="64"/>
      <c r="FO396" s="64"/>
      <c r="FP396" s="64"/>
      <c r="FQ396" s="64"/>
      <c r="FR396" s="64"/>
      <c r="FS396" s="64"/>
      <c r="FT396" s="64"/>
      <c r="FU396" s="64"/>
      <c r="FV396" s="64"/>
      <c r="FW396" s="64"/>
      <c r="FX396" s="64"/>
      <c r="FY396" s="64"/>
      <c r="FZ396" s="64"/>
      <c r="GA396" s="64"/>
      <c r="GB396" s="64"/>
      <c r="GC396" s="64"/>
      <c r="GD396" s="64"/>
      <c r="GE396" s="64"/>
      <c r="GF396" s="64"/>
      <c r="GG396" s="64"/>
      <c r="GH396" s="64"/>
      <c r="GI396" s="64"/>
      <c r="GJ396" s="64"/>
      <c r="GK396" s="64"/>
      <c r="GL396" s="64"/>
      <c r="GM396" s="64"/>
      <c r="GN396" s="64"/>
      <c r="GO396" s="64"/>
      <c r="GP396" s="64"/>
      <c r="GQ396" s="64"/>
      <c r="GR396" s="64"/>
      <c r="GS396" s="64"/>
      <c r="GT396" s="64"/>
    </row>
    <row r="397" spans="1:202" ht="93" customHeight="1" x14ac:dyDescent="0.25">
      <c r="A397" s="1" t="s">
        <v>2234</v>
      </c>
      <c r="B397" s="2" t="s">
        <v>1</v>
      </c>
      <c r="C397" s="75" t="s">
        <v>1263</v>
      </c>
      <c r="D397" s="42" t="s">
        <v>1264</v>
      </c>
      <c r="E397" s="42" t="s">
        <v>1264</v>
      </c>
      <c r="F397" s="42" t="s">
        <v>1266</v>
      </c>
      <c r="G397" s="69" t="s">
        <v>6</v>
      </c>
      <c r="H397" s="72">
        <v>100</v>
      </c>
      <c r="I397" s="2">
        <v>710000000</v>
      </c>
      <c r="J397" s="2" t="s">
        <v>7</v>
      </c>
      <c r="K397" s="80" t="s">
        <v>387</v>
      </c>
      <c r="L397" s="80" t="s">
        <v>668</v>
      </c>
      <c r="M397" s="81"/>
      <c r="N397" s="2" t="s">
        <v>391</v>
      </c>
      <c r="O397" s="76" t="s">
        <v>1253</v>
      </c>
      <c r="P397" s="81"/>
      <c r="Q397" s="81"/>
      <c r="R397" s="81"/>
      <c r="S397" s="81"/>
      <c r="T397" s="68">
        <f t="shared" ref="T397" si="28">U397/1.12</f>
        <v>25714285.714285713</v>
      </c>
      <c r="U397" s="68">
        <v>28800000</v>
      </c>
      <c r="V397" s="2"/>
      <c r="W397" s="13">
        <v>2017</v>
      </c>
      <c r="X397" s="108" t="s">
        <v>2148</v>
      </c>
    </row>
    <row r="398" spans="1:202" s="89" customFormat="1" ht="51" x14ac:dyDescent="0.25">
      <c r="A398" s="90" t="s">
        <v>1587</v>
      </c>
      <c r="B398" s="2" t="s">
        <v>1</v>
      </c>
      <c r="C398" s="75" t="s">
        <v>1263</v>
      </c>
      <c r="D398" s="42" t="s">
        <v>1264</v>
      </c>
      <c r="E398" s="42" t="s">
        <v>1264</v>
      </c>
      <c r="F398" s="42" t="s">
        <v>1267</v>
      </c>
      <c r="G398" s="69" t="s">
        <v>6</v>
      </c>
      <c r="H398" s="72">
        <v>100</v>
      </c>
      <c r="I398" s="2">
        <v>710000000</v>
      </c>
      <c r="J398" s="2" t="s">
        <v>7</v>
      </c>
      <c r="K398" s="80" t="s">
        <v>183</v>
      </c>
      <c r="L398" s="80" t="s">
        <v>668</v>
      </c>
      <c r="M398" s="81"/>
      <c r="N398" s="2" t="s">
        <v>25</v>
      </c>
      <c r="O398" s="76" t="s">
        <v>1253</v>
      </c>
      <c r="P398" s="81"/>
      <c r="Q398" s="81"/>
      <c r="R398" s="81"/>
      <c r="S398" s="81"/>
      <c r="T398" s="68">
        <v>0</v>
      </c>
      <c r="U398" s="68">
        <v>0</v>
      </c>
      <c r="V398" s="2"/>
      <c r="W398" s="13">
        <v>2017</v>
      </c>
      <c r="X398" s="108" t="s">
        <v>2223</v>
      </c>
      <c r="Y398" s="64"/>
      <c r="Z398" s="64"/>
      <c r="AA398" s="64"/>
      <c r="AB398" s="64"/>
      <c r="AC398" s="64"/>
      <c r="AD398" s="64"/>
      <c r="AE398" s="64"/>
      <c r="AF398" s="64"/>
      <c r="AG398" s="64"/>
      <c r="AH398" s="64"/>
      <c r="AI398" s="64"/>
      <c r="AJ398" s="64"/>
      <c r="AK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c r="BM398" s="64"/>
      <c r="BN398" s="64"/>
      <c r="BO398" s="64"/>
      <c r="BP398" s="64"/>
      <c r="BQ398" s="64"/>
      <c r="BR398" s="64"/>
      <c r="BS398" s="64"/>
      <c r="BT398" s="64"/>
      <c r="BU398" s="64"/>
      <c r="BV398" s="64"/>
      <c r="BW398" s="64"/>
      <c r="BX398" s="64"/>
      <c r="BY398" s="64"/>
      <c r="BZ398" s="64"/>
      <c r="CA398" s="64"/>
      <c r="CB398" s="64"/>
      <c r="CC398" s="64"/>
      <c r="CD398" s="64"/>
      <c r="CE398" s="64"/>
      <c r="CF398" s="64"/>
      <c r="CG398" s="64"/>
      <c r="CH398" s="64"/>
      <c r="CI398" s="64"/>
      <c r="CJ398" s="64"/>
      <c r="CK398" s="64"/>
      <c r="CL398" s="64"/>
      <c r="CM398" s="64"/>
      <c r="CN398" s="64"/>
      <c r="CO398" s="64"/>
      <c r="CP398" s="64"/>
      <c r="CQ398" s="64"/>
      <c r="CR398" s="64"/>
      <c r="CS398" s="64"/>
      <c r="CT398" s="64"/>
      <c r="CU398" s="64"/>
      <c r="CV398" s="64"/>
      <c r="CW398" s="64"/>
      <c r="CX398" s="64"/>
      <c r="CY398" s="64"/>
      <c r="CZ398" s="64"/>
      <c r="DA398" s="64"/>
      <c r="DB398" s="64"/>
      <c r="DC398" s="64"/>
      <c r="DD398" s="64"/>
      <c r="DE398" s="64"/>
      <c r="DF398" s="64"/>
      <c r="DG398" s="64"/>
      <c r="DH398" s="64"/>
      <c r="DI398" s="64"/>
      <c r="DJ398" s="64"/>
      <c r="DK398" s="64"/>
      <c r="DL398" s="64"/>
      <c r="DM398" s="64"/>
      <c r="DN398" s="64"/>
      <c r="DO398" s="64"/>
      <c r="DP398" s="64"/>
      <c r="DQ398" s="64"/>
      <c r="DR398" s="64"/>
      <c r="DS398" s="64"/>
      <c r="DT398" s="64"/>
      <c r="DU398" s="64"/>
      <c r="DV398" s="64"/>
      <c r="DW398" s="64"/>
      <c r="DX398" s="64"/>
      <c r="DY398" s="64"/>
      <c r="DZ398" s="64"/>
      <c r="EA398" s="64"/>
      <c r="EB398" s="64"/>
      <c r="EC398" s="64"/>
      <c r="ED398" s="64"/>
      <c r="EE398" s="64"/>
      <c r="EF398" s="64"/>
      <c r="EG398" s="64"/>
      <c r="EH398" s="64"/>
      <c r="EI398" s="64"/>
      <c r="EJ398" s="64"/>
      <c r="EK398" s="64"/>
      <c r="EL398" s="64"/>
      <c r="EM398" s="64"/>
      <c r="EN398" s="64"/>
      <c r="EO398" s="64"/>
      <c r="EP398" s="64"/>
      <c r="EQ398" s="64"/>
      <c r="ER398" s="64"/>
      <c r="ES398" s="64"/>
      <c r="ET398" s="64"/>
      <c r="EU398" s="64"/>
      <c r="EV398" s="64"/>
      <c r="EW398" s="64"/>
      <c r="EX398" s="64"/>
      <c r="EY398" s="64"/>
      <c r="EZ398" s="64"/>
      <c r="FA398" s="64"/>
      <c r="FB398" s="64"/>
      <c r="FC398" s="64"/>
      <c r="FD398" s="64"/>
      <c r="FE398" s="64"/>
      <c r="FF398" s="64"/>
      <c r="FG398" s="64"/>
      <c r="FH398" s="64"/>
      <c r="FI398" s="64"/>
      <c r="FJ398" s="64"/>
      <c r="FK398" s="64"/>
      <c r="FL398" s="64"/>
      <c r="FM398" s="64"/>
      <c r="FN398" s="64"/>
      <c r="FO398" s="64"/>
      <c r="FP398" s="64"/>
      <c r="FQ398" s="64"/>
      <c r="FR398" s="64"/>
      <c r="FS398" s="64"/>
      <c r="FT398" s="64"/>
      <c r="FU398" s="64"/>
      <c r="FV398" s="64"/>
      <c r="FW398" s="64"/>
      <c r="FX398" s="64"/>
      <c r="FY398" s="64"/>
      <c r="FZ398" s="64"/>
      <c r="GA398" s="64"/>
      <c r="GB398" s="64"/>
      <c r="GC398" s="64"/>
      <c r="GD398" s="64"/>
      <c r="GE398" s="64"/>
      <c r="GF398" s="64"/>
      <c r="GG398" s="64"/>
      <c r="GH398" s="64"/>
      <c r="GI398" s="64"/>
      <c r="GJ398" s="64"/>
      <c r="GK398" s="64"/>
      <c r="GL398" s="64"/>
      <c r="GM398" s="64"/>
      <c r="GN398" s="64"/>
      <c r="GO398" s="64"/>
      <c r="GP398" s="64"/>
      <c r="GQ398" s="64"/>
      <c r="GR398" s="64"/>
      <c r="GS398" s="64"/>
      <c r="GT398" s="64"/>
    </row>
    <row r="399" spans="1:202" s="89" customFormat="1" ht="51" x14ac:dyDescent="0.25">
      <c r="A399" s="1" t="s">
        <v>1588</v>
      </c>
      <c r="B399" s="2" t="s">
        <v>1</v>
      </c>
      <c r="C399" s="75" t="s">
        <v>1263</v>
      </c>
      <c r="D399" s="42" t="s">
        <v>1264</v>
      </c>
      <c r="E399" s="42" t="s">
        <v>1264</v>
      </c>
      <c r="F399" s="42" t="s">
        <v>1268</v>
      </c>
      <c r="G399" s="69" t="s">
        <v>6</v>
      </c>
      <c r="H399" s="72">
        <v>100</v>
      </c>
      <c r="I399" s="2">
        <v>710000000</v>
      </c>
      <c r="J399" s="2" t="s">
        <v>7</v>
      </c>
      <c r="K399" s="80" t="s">
        <v>183</v>
      </c>
      <c r="L399" s="80" t="s">
        <v>668</v>
      </c>
      <c r="M399" s="81"/>
      <c r="N399" s="2" t="s">
        <v>25</v>
      </c>
      <c r="O399" s="76" t="s">
        <v>1253</v>
      </c>
      <c r="P399" s="81"/>
      <c r="Q399" s="81"/>
      <c r="R399" s="81"/>
      <c r="S399" s="81"/>
      <c r="T399" s="68">
        <v>0</v>
      </c>
      <c r="U399" s="68">
        <v>0</v>
      </c>
      <c r="V399" s="2"/>
      <c r="W399" s="13">
        <v>2017</v>
      </c>
      <c r="X399" s="188" t="s">
        <v>2142</v>
      </c>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4"/>
      <c r="CB399" s="64"/>
      <c r="CC399" s="64"/>
      <c r="CD399" s="64"/>
      <c r="CE399" s="64"/>
      <c r="CF399" s="64"/>
      <c r="CG399" s="64"/>
      <c r="CH399" s="64"/>
      <c r="CI399" s="64"/>
      <c r="CJ399" s="64"/>
      <c r="CK399" s="64"/>
      <c r="CL399" s="64"/>
      <c r="CM399" s="64"/>
      <c r="CN399" s="64"/>
      <c r="CO399" s="64"/>
      <c r="CP399" s="64"/>
      <c r="CQ399" s="64"/>
      <c r="CR399" s="64"/>
      <c r="CS399" s="64"/>
      <c r="CT399" s="64"/>
      <c r="CU399" s="64"/>
      <c r="CV399" s="64"/>
      <c r="CW399" s="64"/>
      <c r="CX399" s="64"/>
      <c r="CY399" s="64"/>
      <c r="CZ399" s="64"/>
      <c r="DA399" s="64"/>
      <c r="DB399" s="64"/>
      <c r="DC399" s="64"/>
      <c r="DD399" s="64"/>
      <c r="DE399" s="64"/>
      <c r="DF399" s="64"/>
      <c r="DG399" s="64"/>
      <c r="DH399" s="64"/>
      <c r="DI399" s="64"/>
      <c r="DJ399" s="64"/>
      <c r="DK399" s="64"/>
      <c r="DL399" s="64"/>
      <c r="DM399" s="64"/>
      <c r="DN399" s="64"/>
      <c r="DO399" s="64"/>
      <c r="DP399" s="64"/>
      <c r="DQ399" s="64"/>
      <c r="DR399" s="64"/>
      <c r="DS399" s="64"/>
      <c r="DT399" s="64"/>
      <c r="DU399" s="64"/>
      <c r="DV399" s="64"/>
      <c r="DW399" s="64"/>
      <c r="DX399" s="64"/>
      <c r="DY399" s="64"/>
      <c r="DZ399" s="64"/>
      <c r="EA399" s="64"/>
      <c r="EB399" s="64"/>
      <c r="EC399" s="64"/>
      <c r="ED399" s="64"/>
      <c r="EE399" s="64"/>
      <c r="EF399" s="64"/>
      <c r="EG399" s="64"/>
      <c r="EH399" s="64"/>
      <c r="EI399" s="64"/>
      <c r="EJ399" s="64"/>
      <c r="EK399" s="64"/>
      <c r="EL399" s="64"/>
      <c r="EM399" s="64"/>
      <c r="EN399" s="64"/>
      <c r="EO399" s="64"/>
      <c r="EP399" s="64"/>
      <c r="EQ399" s="64"/>
      <c r="ER399" s="64"/>
      <c r="ES399" s="64"/>
      <c r="ET399" s="64"/>
      <c r="EU399" s="64"/>
      <c r="EV399" s="64"/>
      <c r="EW399" s="64"/>
      <c r="EX399" s="64"/>
      <c r="EY399" s="64"/>
      <c r="EZ399" s="64"/>
      <c r="FA399" s="64"/>
      <c r="FB399" s="64"/>
      <c r="FC399" s="64"/>
      <c r="FD399" s="64"/>
      <c r="FE399" s="64"/>
      <c r="FF399" s="64"/>
      <c r="FG399" s="64"/>
      <c r="FH399" s="64"/>
      <c r="FI399" s="64"/>
      <c r="FJ399" s="64"/>
      <c r="FK399" s="64"/>
      <c r="FL399" s="64"/>
      <c r="FM399" s="64"/>
      <c r="FN399" s="64"/>
      <c r="FO399" s="64"/>
      <c r="FP399" s="64"/>
      <c r="FQ399" s="64"/>
      <c r="FR399" s="64"/>
      <c r="FS399" s="64"/>
      <c r="FT399" s="64"/>
      <c r="FU399" s="64"/>
      <c r="FV399" s="64"/>
      <c r="FW399" s="64"/>
      <c r="FX399" s="64"/>
      <c r="FY399" s="64"/>
      <c r="FZ399" s="64"/>
      <c r="GA399" s="64"/>
      <c r="GB399" s="64"/>
      <c r="GC399" s="64"/>
      <c r="GD399" s="64"/>
      <c r="GE399" s="64"/>
      <c r="GF399" s="64"/>
      <c r="GG399" s="64"/>
      <c r="GH399" s="64"/>
      <c r="GI399" s="64"/>
      <c r="GJ399" s="64"/>
      <c r="GK399" s="64"/>
      <c r="GL399" s="64"/>
      <c r="GM399" s="64"/>
      <c r="GN399" s="64"/>
      <c r="GO399" s="64"/>
      <c r="GP399" s="64"/>
      <c r="GQ399" s="64"/>
      <c r="GR399" s="64"/>
      <c r="GS399" s="64"/>
      <c r="GT399" s="64"/>
    </row>
    <row r="400" spans="1:202" ht="93" customHeight="1" x14ac:dyDescent="0.25">
      <c r="A400" s="1" t="s">
        <v>2235</v>
      </c>
      <c r="B400" s="2" t="s">
        <v>1</v>
      </c>
      <c r="C400" s="75" t="s">
        <v>1263</v>
      </c>
      <c r="D400" s="42" t="s">
        <v>1264</v>
      </c>
      <c r="E400" s="42" t="s">
        <v>1264</v>
      </c>
      <c r="F400" s="42" t="s">
        <v>1268</v>
      </c>
      <c r="G400" s="69" t="s">
        <v>6</v>
      </c>
      <c r="H400" s="72">
        <v>100</v>
      </c>
      <c r="I400" s="2">
        <v>710000000</v>
      </c>
      <c r="J400" s="2" t="s">
        <v>7</v>
      </c>
      <c r="K400" s="80" t="s">
        <v>387</v>
      </c>
      <c r="L400" s="80" t="s">
        <v>668</v>
      </c>
      <c r="M400" s="81"/>
      <c r="N400" s="2" t="s">
        <v>391</v>
      </c>
      <c r="O400" s="76" t="s">
        <v>1253</v>
      </c>
      <c r="P400" s="81"/>
      <c r="Q400" s="81"/>
      <c r="R400" s="81"/>
      <c r="S400" s="81"/>
      <c r="T400" s="68">
        <f t="shared" ref="T400" si="29">U400/1.12</f>
        <v>25714285.714285713</v>
      </c>
      <c r="U400" s="68">
        <v>28800000</v>
      </c>
      <c r="V400" s="2"/>
      <c r="W400" s="13">
        <v>2017</v>
      </c>
      <c r="X400" s="108" t="s">
        <v>2148</v>
      </c>
    </row>
    <row r="401" spans="1:202" s="89" customFormat="1" ht="51" x14ac:dyDescent="0.25">
      <c r="A401" s="90" t="s">
        <v>1589</v>
      </c>
      <c r="B401" s="2" t="s">
        <v>1</v>
      </c>
      <c r="C401" s="75" t="s">
        <v>1250</v>
      </c>
      <c r="D401" s="42" t="s">
        <v>1251</v>
      </c>
      <c r="E401" s="42" t="s">
        <v>1251</v>
      </c>
      <c r="F401" s="42" t="s">
        <v>1269</v>
      </c>
      <c r="G401" s="69" t="s">
        <v>679</v>
      </c>
      <c r="H401" s="72">
        <v>0</v>
      </c>
      <c r="I401" s="2">
        <v>710000000</v>
      </c>
      <c r="J401" s="2" t="s">
        <v>7</v>
      </c>
      <c r="K401" s="80" t="s">
        <v>361</v>
      </c>
      <c r="L401" s="80" t="s">
        <v>668</v>
      </c>
      <c r="M401" s="81"/>
      <c r="N401" s="2" t="s">
        <v>711</v>
      </c>
      <c r="O401" s="76" t="s">
        <v>710</v>
      </c>
      <c r="P401" s="81"/>
      <c r="Q401" s="81"/>
      <c r="R401" s="81"/>
      <c r="S401" s="81"/>
      <c r="T401" s="68">
        <f t="shared" ref="T401:T402" si="30">U401/1.12</f>
        <v>642857.14285714284</v>
      </c>
      <c r="U401" s="68">
        <v>720000</v>
      </c>
      <c r="V401" s="2"/>
      <c r="W401" s="13">
        <v>2017</v>
      </c>
      <c r="X401" s="108"/>
      <c r="Y401" s="64"/>
      <c r="Z401" s="64"/>
      <c r="AA401" s="64"/>
      <c r="AB401" s="64"/>
      <c r="AC401" s="64"/>
      <c r="AD401" s="64"/>
      <c r="AE401" s="64"/>
      <c r="AF401" s="64"/>
      <c r="AG401" s="64"/>
      <c r="AH401" s="64"/>
      <c r="AI401" s="64"/>
      <c r="AJ401" s="64"/>
      <c r="AK401" s="64"/>
      <c r="AL401" s="64"/>
      <c r="AM401" s="64"/>
      <c r="AN401" s="64"/>
      <c r="AO401" s="64"/>
      <c r="AP401" s="64"/>
      <c r="AQ401" s="64"/>
      <c r="AR401" s="64"/>
      <c r="AS401" s="64"/>
      <c r="AT401" s="64"/>
      <c r="AU401" s="64"/>
      <c r="AV401" s="64"/>
      <c r="AW401" s="64"/>
      <c r="AX401" s="64"/>
      <c r="AY401" s="64"/>
      <c r="AZ401" s="64"/>
      <c r="BA401" s="64"/>
      <c r="BB401" s="64"/>
      <c r="BC401" s="64"/>
      <c r="BD401" s="64"/>
      <c r="BE401" s="64"/>
      <c r="BF401" s="64"/>
      <c r="BG401" s="64"/>
      <c r="BH401" s="64"/>
      <c r="BI401" s="64"/>
      <c r="BJ401" s="64"/>
      <c r="BK401" s="64"/>
      <c r="BL401" s="64"/>
      <c r="BM401" s="64"/>
      <c r="BN401" s="64"/>
      <c r="BO401" s="64"/>
      <c r="BP401" s="64"/>
      <c r="BQ401" s="64"/>
      <c r="BR401" s="64"/>
      <c r="BS401" s="64"/>
      <c r="BT401" s="64"/>
      <c r="BU401" s="64"/>
      <c r="BV401" s="64"/>
      <c r="BW401" s="64"/>
      <c r="BX401" s="64"/>
      <c r="BY401" s="64"/>
      <c r="BZ401" s="64"/>
      <c r="CA401" s="64"/>
      <c r="CB401" s="64"/>
      <c r="CC401" s="64"/>
      <c r="CD401" s="64"/>
      <c r="CE401" s="64"/>
      <c r="CF401" s="64"/>
      <c r="CG401" s="64"/>
      <c r="CH401" s="64"/>
      <c r="CI401" s="64"/>
      <c r="CJ401" s="64"/>
      <c r="CK401" s="64"/>
      <c r="CL401" s="64"/>
      <c r="CM401" s="64"/>
      <c r="CN401" s="64"/>
      <c r="CO401" s="64"/>
      <c r="CP401" s="64"/>
      <c r="CQ401" s="64"/>
      <c r="CR401" s="64"/>
      <c r="CS401" s="64"/>
      <c r="CT401" s="64"/>
      <c r="CU401" s="64"/>
      <c r="CV401" s="64"/>
      <c r="CW401" s="64"/>
      <c r="CX401" s="64"/>
      <c r="CY401" s="64"/>
      <c r="CZ401" s="64"/>
      <c r="DA401" s="64"/>
      <c r="DB401" s="64"/>
      <c r="DC401" s="64"/>
      <c r="DD401" s="64"/>
      <c r="DE401" s="64"/>
      <c r="DF401" s="64"/>
      <c r="DG401" s="64"/>
      <c r="DH401" s="64"/>
      <c r="DI401" s="64"/>
      <c r="DJ401" s="64"/>
      <c r="DK401" s="64"/>
      <c r="DL401" s="64"/>
      <c r="DM401" s="64"/>
      <c r="DN401" s="64"/>
      <c r="DO401" s="64"/>
      <c r="DP401" s="64"/>
      <c r="DQ401" s="64"/>
      <c r="DR401" s="64"/>
      <c r="DS401" s="64"/>
      <c r="DT401" s="64"/>
      <c r="DU401" s="64"/>
      <c r="DV401" s="64"/>
      <c r="DW401" s="64"/>
      <c r="DX401" s="64"/>
      <c r="DY401" s="64"/>
      <c r="DZ401" s="64"/>
      <c r="EA401" s="64"/>
      <c r="EB401" s="64"/>
      <c r="EC401" s="64"/>
      <c r="ED401" s="64"/>
      <c r="EE401" s="64"/>
      <c r="EF401" s="64"/>
      <c r="EG401" s="64"/>
      <c r="EH401" s="64"/>
      <c r="EI401" s="64"/>
      <c r="EJ401" s="64"/>
      <c r="EK401" s="64"/>
      <c r="EL401" s="64"/>
      <c r="EM401" s="64"/>
      <c r="EN401" s="64"/>
      <c r="EO401" s="64"/>
      <c r="EP401" s="64"/>
      <c r="EQ401" s="64"/>
      <c r="ER401" s="64"/>
      <c r="ES401" s="64"/>
      <c r="ET401" s="64"/>
      <c r="EU401" s="64"/>
      <c r="EV401" s="64"/>
      <c r="EW401" s="64"/>
      <c r="EX401" s="64"/>
      <c r="EY401" s="64"/>
      <c r="EZ401" s="64"/>
      <c r="FA401" s="64"/>
      <c r="FB401" s="64"/>
      <c r="FC401" s="64"/>
      <c r="FD401" s="64"/>
      <c r="FE401" s="64"/>
      <c r="FF401" s="64"/>
      <c r="FG401" s="64"/>
      <c r="FH401" s="64"/>
      <c r="FI401" s="64"/>
      <c r="FJ401" s="64"/>
      <c r="FK401" s="64"/>
      <c r="FL401" s="64"/>
      <c r="FM401" s="64"/>
      <c r="FN401" s="64"/>
      <c r="FO401" s="64"/>
      <c r="FP401" s="64"/>
      <c r="FQ401" s="64"/>
      <c r="FR401" s="64"/>
      <c r="FS401" s="64"/>
      <c r="FT401" s="64"/>
      <c r="FU401" s="64"/>
      <c r="FV401" s="64"/>
      <c r="FW401" s="64"/>
      <c r="FX401" s="64"/>
      <c r="FY401" s="64"/>
      <c r="FZ401" s="64"/>
      <c r="GA401" s="64"/>
      <c r="GB401" s="64"/>
      <c r="GC401" s="64"/>
      <c r="GD401" s="64"/>
      <c r="GE401" s="64"/>
      <c r="GF401" s="64"/>
      <c r="GG401" s="64"/>
      <c r="GH401" s="64"/>
      <c r="GI401" s="64"/>
      <c r="GJ401" s="64"/>
      <c r="GK401" s="64"/>
      <c r="GL401" s="64"/>
      <c r="GM401" s="64"/>
      <c r="GN401" s="64"/>
      <c r="GO401" s="64"/>
      <c r="GP401" s="64"/>
      <c r="GQ401" s="64"/>
      <c r="GR401" s="64"/>
      <c r="GS401" s="64"/>
      <c r="GT401" s="64"/>
    </row>
    <row r="402" spans="1:202" s="89" customFormat="1" ht="51" x14ac:dyDescent="0.25">
      <c r="A402" s="1" t="s">
        <v>1590</v>
      </c>
      <c r="B402" s="2" t="s">
        <v>1</v>
      </c>
      <c r="C402" s="75" t="s">
        <v>712</v>
      </c>
      <c r="D402" s="42" t="s">
        <v>713</v>
      </c>
      <c r="E402" s="42" t="s">
        <v>713</v>
      </c>
      <c r="F402" s="42" t="s">
        <v>714</v>
      </c>
      <c r="G402" s="69" t="s">
        <v>6</v>
      </c>
      <c r="H402" s="72">
        <v>100</v>
      </c>
      <c r="I402" s="2">
        <v>710000000</v>
      </c>
      <c r="J402" s="2" t="s">
        <v>7</v>
      </c>
      <c r="K402" s="80" t="s">
        <v>369</v>
      </c>
      <c r="L402" s="80" t="s">
        <v>668</v>
      </c>
      <c r="M402" s="81"/>
      <c r="N402" s="2" t="s">
        <v>1270</v>
      </c>
      <c r="O402" s="76" t="s">
        <v>710</v>
      </c>
      <c r="P402" s="81"/>
      <c r="Q402" s="81"/>
      <c r="R402" s="81"/>
      <c r="S402" s="81"/>
      <c r="T402" s="68">
        <f t="shared" si="30"/>
        <v>1785714.2857142854</v>
      </c>
      <c r="U402" s="68">
        <v>2000000</v>
      </c>
      <c r="V402" s="2"/>
      <c r="W402" s="13">
        <v>2017</v>
      </c>
      <c r="X402" s="108"/>
      <c r="Y402" s="64"/>
      <c r="Z402" s="64"/>
      <c r="AA402" s="64"/>
      <c r="AB402" s="64"/>
      <c r="AC402" s="64"/>
      <c r="AD402" s="64"/>
      <c r="AE402" s="64"/>
      <c r="AF402" s="64"/>
      <c r="AG402" s="64"/>
      <c r="AH402" s="64"/>
      <c r="AI402" s="64"/>
      <c r="AJ402" s="64"/>
      <c r="AK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4"/>
      <c r="BM402" s="64"/>
      <c r="BN402" s="64"/>
      <c r="BO402" s="64"/>
      <c r="BP402" s="64"/>
      <c r="BQ402" s="64"/>
      <c r="BR402" s="64"/>
      <c r="BS402" s="64"/>
      <c r="BT402" s="64"/>
      <c r="BU402" s="64"/>
      <c r="BV402" s="64"/>
      <c r="BW402" s="64"/>
      <c r="BX402" s="64"/>
      <c r="BY402" s="64"/>
      <c r="BZ402" s="64"/>
      <c r="CA402" s="64"/>
      <c r="CB402" s="64"/>
      <c r="CC402" s="64"/>
      <c r="CD402" s="64"/>
      <c r="CE402" s="64"/>
      <c r="CF402" s="64"/>
      <c r="CG402" s="64"/>
      <c r="CH402" s="64"/>
      <c r="CI402" s="64"/>
      <c r="CJ402" s="64"/>
      <c r="CK402" s="64"/>
      <c r="CL402" s="64"/>
      <c r="CM402" s="64"/>
      <c r="CN402" s="64"/>
      <c r="CO402" s="64"/>
      <c r="CP402" s="64"/>
      <c r="CQ402" s="64"/>
      <c r="CR402" s="64"/>
      <c r="CS402" s="64"/>
      <c r="CT402" s="64"/>
      <c r="CU402" s="64"/>
      <c r="CV402" s="64"/>
      <c r="CW402" s="64"/>
      <c r="CX402" s="64"/>
      <c r="CY402" s="64"/>
      <c r="CZ402" s="64"/>
      <c r="DA402" s="64"/>
      <c r="DB402" s="64"/>
      <c r="DC402" s="64"/>
      <c r="DD402" s="64"/>
      <c r="DE402" s="64"/>
      <c r="DF402" s="64"/>
      <c r="DG402" s="64"/>
      <c r="DH402" s="64"/>
      <c r="DI402" s="64"/>
      <c r="DJ402" s="64"/>
      <c r="DK402" s="64"/>
      <c r="DL402" s="64"/>
      <c r="DM402" s="64"/>
      <c r="DN402" s="64"/>
      <c r="DO402" s="64"/>
      <c r="DP402" s="64"/>
      <c r="DQ402" s="64"/>
      <c r="DR402" s="64"/>
      <c r="DS402" s="64"/>
      <c r="DT402" s="64"/>
      <c r="DU402" s="64"/>
      <c r="DV402" s="64"/>
      <c r="DW402" s="64"/>
      <c r="DX402" s="64"/>
      <c r="DY402" s="64"/>
      <c r="DZ402" s="64"/>
      <c r="EA402" s="64"/>
      <c r="EB402" s="64"/>
      <c r="EC402" s="64"/>
      <c r="ED402" s="64"/>
      <c r="EE402" s="64"/>
      <c r="EF402" s="64"/>
      <c r="EG402" s="64"/>
      <c r="EH402" s="64"/>
      <c r="EI402" s="64"/>
      <c r="EJ402" s="64"/>
      <c r="EK402" s="64"/>
      <c r="EL402" s="64"/>
      <c r="EM402" s="64"/>
      <c r="EN402" s="64"/>
      <c r="EO402" s="64"/>
      <c r="EP402" s="64"/>
      <c r="EQ402" s="64"/>
      <c r="ER402" s="64"/>
      <c r="ES402" s="64"/>
      <c r="ET402" s="64"/>
      <c r="EU402" s="64"/>
      <c r="EV402" s="64"/>
      <c r="EW402" s="64"/>
      <c r="EX402" s="64"/>
      <c r="EY402" s="64"/>
      <c r="EZ402" s="64"/>
      <c r="FA402" s="64"/>
      <c r="FB402" s="64"/>
      <c r="FC402" s="64"/>
      <c r="FD402" s="64"/>
      <c r="FE402" s="64"/>
      <c r="FF402" s="64"/>
      <c r="FG402" s="64"/>
      <c r="FH402" s="64"/>
      <c r="FI402" s="64"/>
      <c r="FJ402" s="64"/>
      <c r="FK402" s="64"/>
      <c r="FL402" s="64"/>
      <c r="FM402" s="64"/>
      <c r="FN402" s="64"/>
      <c r="FO402" s="64"/>
      <c r="FP402" s="64"/>
      <c r="FQ402" s="64"/>
      <c r="FR402" s="64"/>
      <c r="FS402" s="64"/>
      <c r="FT402" s="64"/>
      <c r="FU402" s="64"/>
      <c r="FV402" s="64"/>
      <c r="FW402" s="64"/>
      <c r="FX402" s="64"/>
      <c r="FY402" s="64"/>
      <c r="FZ402" s="64"/>
      <c r="GA402" s="64"/>
      <c r="GB402" s="64"/>
      <c r="GC402" s="64"/>
      <c r="GD402" s="64"/>
      <c r="GE402" s="64"/>
      <c r="GF402" s="64"/>
      <c r="GG402" s="64"/>
      <c r="GH402" s="64"/>
      <c r="GI402" s="64"/>
      <c r="GJ402" s="64"/>
      <c r="GK402" s="64"/>
      <c r="GL402" s="64"/>
      <c r="GM402" s="64"/>
      <c r="GN402" s="64"/>
      <c r="GO402" s="64"/>
      <c r="GP402" s="64"/>
      <c r="GQ402" s="64"/>
      <c r="GR402" s="64"/>
      <c r="GS402" s="64"/>
      <c r="GT402" s="64"/>
    </row>
    <row r="403" spans="1:202" s="89" customFormat="1" ht="76.5" x14ac:dyDescent="0.25">
      <c r="A403" s="90" t="s">
        <v>1591</v>
      </c>
      <c r="B403" s="2" t="s">
        <v>1</v>
      </c>
      <c r="C403" s="75" t="s">
        <v>1271</v>
      </c>
      <c r="D403" s="42" t="s">
        <v>1272</v>
      </c>
      <c r="E403" s="42" t="s">
        <v>1273</v>
      </c>
      <c r="F403" s="42" t="s">
        <v>1274</v>
      </c>
      <c r="G403" s="69" t="s">
        <v>6</v>
      </c>
      <c r="H403" s="72">
        <v>100</v>
      </c>
      <c r="I403" s="2">
        <v>710000000</v>
      </c>
      <c r="J403" s="2" t="s">
        <v>7</v>
      </c>
      <c r="K403" s="80" t="s">
        <v>386</v>
      </c>
      <c r="L403" s="80" t="s">
        <v>668</v>
      </c>
      <c r="M403" s="81"/>
      <c r="N403" s="2" t="s">
        <v>1275</v>
      </c>
      <c r="O403" s="76" t="s">
        <v>710</v>
      </c>
      <c r="P403" s="81"/>
      <c r="Q403" s="81"/>
      <c r="R403" s="81"/>
      <c r="S403" s="81"/>
      <c r="T403" s="68">
        <v>0</v>
      </c>
      <c r="U403" s="68">
        <v>0</v>
      </c>
      <c r="V403" s="2"/>
      <c r="W403" s="13">
        <v>2017</v>
      </c>
      <c r="X403" s="108" t="s">
        <v>2772</v>
      </c>
      <c r="Y403" s="64"/>
      <c r="Z403" s="64"/>
      <c r="AA403" s="64"/>
      <c r="AB403" s="64"/>
      <c r="AC403" s="64"/>
      <c r="AD403" s="64"/>
      <c r="AE403" s="64"/>
      <c r="AF403" s="64"/>
      <c r="AG403" s="64"/>
      <c r="AH403" s="64"/>
      <c r="AI403" s="64"/>
      <c r="AJ403" s="64"/>
      <c r="AK403" s="64"/>
      <c r="AL403" s="64"/>
      <c r="AM403" s="64"/>
      <c r="AN403" s="64"/>
      <c r="AO403" s="64"/>
      <c r="AP403" s="64"/>
      <c r="AQ403" s="64"/>
      <c r="AR403" s="64"/>
      <c r="AS403" s="64"/>
      <c r="AT403" s="64"/>
      <c r="AU403" s="64"/>
      <c r="AV403" s="64"/>
      <c r="AW403" s="64"/>
      <c r="AX403" s="64"/>
      <c r="AY403" s="64"/>
      <c r="AZ403" s="64"/>
      <c r="BA403" s="64"/>
      <c r="BB403" s="64"/>
      <c r="BC403" s="64"/>
      <c r="BD403" s="64"/>
      <c r="BE403" s="64"/>
      <c r="BF403" s="64"/>
      <c r="BG403" s="64"/>
      <c r="BH403" s="64"/>
      <c r="BI403" s="64"/>
      <c r="BJ403" s="64"/>
      <c r="BK403" s="64"/>
      <c r="BL403" s="64"/>
      <c r="BM403" s="64"/>
      <c r="BN403" s="64"/>
      <c r="BO403" s="64"/>
      <c r="BP403" s="64"/>
      <c r="BQ403" s="64"/>
      <c r="BR403" s="64"/>
      <c r="BS403" s="64"/>
      <c r="BT403" s="64"/>
      <c r="BU403" s="64"/>
      <c r="BV403" s="64"/>
      <c r="BW403" s="64"/>
      <c r="BX403" s="64"/>
      <c r="BY403" s="64"/>
      <c r="BZ403" s="64"/>
      <c r="CA403" s="64"/>
      <c r="CB403" s="64"/>
      <c r="CC403" s="64"/>
      <c r="CD403" s="64"/>
      <c r="CE403" s="64"/>
      <c r="CF403" s="64"/>
      <c r="CG403" s="64"/>
      <c r="CH403" s="64"/>
      <c r="CI403" s="64"/>
      <c r="CJ403" s="64"/>
      <c r="CK403" s="64"/>
      <c r="CL403" s="64"/>
      <c r="CM403" s="64"/>
      <c r="CN403" s="64"/>
      <c r="CO403" s="64"/>
      <c r="CP403" s="64"/>
      <c r="CQ403" s="64"/>
      <c r="CR403" s="64"/>
      <c r="CS403" s="64"/>
      <c r="CT403" s="64"/>
      <c r="CU403" s="64"/>
      <c r="CV403" s="64"/>
      <c r="CW403" s="64"/>
      <c r="CX403" s="64"/>
      <c r="CY403" s="64"/>
      <c r="CZ403" s="64"/>
      <c r="DA403" s="64"/>
      <c r="DB403" s="64"/>
      <c r="DC403" s="64"/>
      <c r="DD403" s="64"/>
      <c r="DE403" s="64"/>
      <c r="DF403" s="64"/>
      <c r="DG403" s="64"/>
      <c r="DH403" s="64"/>
      <c r="DI403" s="64"/>
      <c r="DJ403" s="64"/>
      <c r="DK403" s="64"/>
      <c r="DL403" s="64"/>
      <c r="DM403" s="64"/>
      <c r="DN403" s="64"/>
      <c r="DO403" s="64"/>
      <c r="DP403" s="64"/>
      <c r="DQ403" s="64"/>
      <c r="DR403" s="64"/>
      <c r="DS403" s="64"/>
      <c r="DT403" s="64"/>
      <c r="DU403" s="64"/>
      <c r="DV403" s="64"/>
      <c r="DW403" s="64"/>
      <c r="DX403" s="64"/>
      <c r="DY403" s="64"/>
      <c r="DZ403" s="64"/>
      <c r="EA403" s="64"/>
      <c r="EB403" s="64"/>
      <c r="EC403" s="64"/>
      <c r="ED403" s="64"/>
      <c r="EE403" s="64"/>
      <c r="EF403" s="64"/>
      <c r="EG403" s="64"/>
      <c r="EH403" s="64"/>
      <c r="EI403" s="64"/>
      <c r="EJ403" s="64"/>
      <c r="EK403" s="64"/>
      <c r="EL403" s="64"/>
      <c r="EM403" s="64"/>
      <c r="EN403" s="64"/>
      <c r="EO403" s="64"/>
      <c r="EP403" s="64"/>
      <c r="EQ403" s="64"/>
      <c r="ER403" s="64"/>
      <c r="ES403" s="64"/>
      <c r="ET403" s="64"/>
      <c r="EU403" s="64"/>
      <c r="EV403" s="64"/>
      <c r="EW403" s="64"/>
      <c r="EX403" s="64"/>
      <c r="EY403" s="64"/>
      <c r="EZ403" s="64"/>
      <c r="FA403" s="64"/>
      <c r="FB403" s="64"/>
      <c r="FC403" s="64"/>
      <c r="FD403" s="64"/>
      <c r="FE403" s="64"/>
      <c r="FF403" s="64"/>
      <c r="FG403" s="64"/>
      <c r="FH403" s="64"/>
      <c r="FI403" s="64"/>
      <c r="FJ403" s="64"/>
      <c r="FK403" s="64"/>
      <c r="FL403" s="64"/>
      <c r="FM403" s="64"/>
      <c r="FN403" s="64"/>
      <c r="FO403" s="64"/>
      <c r="FP403" s="64"/>
      <c r="FQ403" s="64"/>
      <c r="FR403" s="64"/>
      <c r="FS403" s="64"/>
      <c r="FT403" s="64"/>
      <c r="FU403" s="64"/>
      <c r="FV403" s="64"/>
      <c r="FW403" s="64"/>
      <c r="FX403" s="64"/>
      <c r="FY403" s="64"/>
      <c r="FZ403" s="64"/>
      <c r="GA403" s="64"/>
      <c r="GB403" s="64"/>
      <c r="GC403" s="64"/>
      <c r="GD403" s="64"/>
      <c r="GE403" s="64"/>
      <c r="GF403" s="64"/>
      <c r="GG403" s="64"/>
      <c r="GH403" s="64"/>
      <c r="GI403" s="64"/>
      <c r="GJ403" s="64"/>
      <c r="GK403" s="64"/>
      <c r="GL403" s="64"/>
      <c r="GM403" s="64"/>
      <c r="GN403" s="64"/>
      <c r="GO403" s="64"/>
      <c r="GP403" s="64"/>
      <c r="GQ403" s="64"/>
      <c r="GR403" s="64"/>
      <c r="GS403" s="64"/>
      <c r="GT403" s="64"/>
    </row>
    <row r="404" spans="1:202" ht="76.5" x14ac:dyDescent="0.25">
      <c r="A404" s="90" t="s">
        <v>2798</v>
      </c>
      <c r="B404" s="2" t="s">
        <v>1</v>
      </c>
      <c r="C404" s="75" t="s">
        <v>1271</v>
      </c>
      <c r="D404" s="42" t="s">
        <v>1272</v>
      </c>
      <c r="E404" s="42" t="s">
        <v>1273</v>
      </c>
      <c r="F404" s="42" t="s">
        <v>1274</v>
      </c>
      <c r="G404" s="69" t="s">
        <v>6</v>
      </c>
      <c r="H404" s="72">
        <v>100</v>
      </c>
      <c r="I404" s="2">
        <v>710000000</v>
      </c>
      <c r="J404" s="2" t="s">
        <v>7</v>
      </c>
      <c r="K404" s="80" t="s">
        <v>369</v>
      </c>
      <c r="L404" s="80" t="s">
        <v>668</v>
      </c>
      <c r="M404" s="81"/>
      <c r="N404" s="2" t="s">
        <v>1270</v>
      </c>
      <c r="O404" s="76" t="s">
        <v>710</v>
      </c>
      <c r="P404" s="81"/>
      <c r="Q404" s="81"/>
      <c r="R404" s="81"/>
      <c r="S404" s="81"/>
      <c r="T404" s="68">
        <f t="shared" ref="T404" si="31">U404/1.12</f>
        <v>267857.14285714284</v>
      </c>
      <c r="U404" s="68">
        <v>300000</v>
      </c>
      <c r="V404" s="2"/>
      <c r="W404" s="13">
        <v>2017</v>
      </c>
      <c r="X404" s="108" t="s">
        <v>2779</v>
      </c>
    </row>
    <row r="405" spans="1:202" s="47" customFormat="1" ht="63.75" x14ac:dyDescent="0.2">
      <c r="A405" s="1" t="s">
        <v>1592</v>
      </c>
      <c r="B405" s="2" t="s">
        <v>1</v>
      </c>
      <c r="C405" s="2" t="s">
        <v>1330</v>
      </c>
      <c r="D405" s="42" t="s">
        <v>1331</v>
      </c>
      <c r="E405" s="42" t="s">
        <v>1331</v>
      </c>
      <c r="F405" s="42" t="s">
        <v>1332</v>
      </c>
      <c r="G405" s="2" t="s">
        <v>6</v>
      </c>
      <c r="H405" s="105">
        <v>50</v>
      </c>
      <c r="I405" s="2">
        <v>710000000</v>
      </c>
      <c r="J405" s="2" t="s">
        <v>7</v>
      </c>
      <c r="K405" s="2" t="s">
        <v>361</v>
      </c>
      <c r="L405" s="69" t="s">
        <v>7</v>
      </c>
      <c r="M405" s="83"/>
      <c r="N405" s="2" t="s">
        <v>9</v>
      </c>
      <c r="O405" s="76" t="s">
        <v>710</v>
      </c>
      <c r="P405" s="85"/>
      <c r="Q405" s="85"/>
      <c r="R405" s="85"/>
      <c r="S405" s="85"/>
      <c r="T405" s="68">
        <v>0</v>
      </c>
      <c r="U405" s="68">
        <v>0</v>
      </c>
      <c r="V405" s="2" t="s">
        <v>11</v>
      </c>
      <c r="W405" s="2">
        <v>2017</v>
      </c>
      <c r="X405" s="188" t="s">
        <v>2142</v>
      </c>
    </row>
    <row r="406" spans="1:202" ht="93" customHeight="1" x14ac:dyDescent="0.25">
      <c r="A406" s="1" t="s">
        <v>2236</v>
      </c>
      <c r="B406" s="2" t="s">
        <v>1</v>
      </c>
      <c r="C406" s="2" t="s">
        <v>1330</v>
      </c>
      <c r="D406" s="42" t="s">
        <v>1331</v>
      </c>
      <c r="E406" s="42" t="s">
        <v>1331</v>
      </c>
      <c r="F406" s="42" t="s">
        <v>1332</v>
      </c>
      <c r="G406" s="2" t="s">
        <v>6</v>
      </c>
      <c r="H406" s="105">
        <v>50</v>
      </c>
      <c r="I406" s="2">
        <v>710000000</v>
      </c>
      <c r="J406" s="2" t="s">
        <v>7</v>
      </c>
      <c r="K406" s="2" t="s">
        <v>386</v>
      </c>
      <c r="L406" s="69" t="s">
        <v>7</v>
      </c>
      <c r="M406" s="83"/>
      <c r="N406" s="2" t="s">
        <v>397</v>
      </c>
      <c r="O406" s="76" t="s">
        <v>710</v>
      </c>
      <c r="P406" s="85"/>
      <c r="Q406" s="85"/>
      <c r="R406" s="85"/>
      <c r="S406" s="85"/>
      <c r="T406" s="68">
        <v>50000000</v>
      </c>
      <c r="U406" s="68">
        <v>56000000.000000007</v>
      </c>
      <c r="V406" s="2" t="s">
        <v>11</v>
      </c>
      <c r="W406" s="2">
        <v>2017</v>
      </c>
      <c r="X406" s="108" t="s">
        <v>2148</v>
      </c>
    </row>
    <row r="407" spans="1:202" s="47" customFormat="1" ht="76.5" x14ac:dyDescent="0.2">
      <c r="A407" s="90" t="s">
        <v>1593</v>
      </c>
      <c r="B407" s="2" t="s">
        <v>1</v>
      </c>
      <c r="C407" s="2" t="s">
        <v>1333</v>
      </c>
      <c r="D407" s="42" t="s">
        <v>1334</v>
      </c>
      <c r="E407" s="42" t="s">
        <v>1334</v>
      </c>
      <c r="F407" s="42" t="s">
        <v>1335</v>
      </c>
      <c r="G407" s="2" t="s">
        <v>679</v>
      </c>
      <c r="H407" s="105">
        <v>100</v>
      </c>
      <c r="I407" s="2">
        <v>710000000</v>
      </c>
      <c r="J407" s="2" t="s">
        <v>7</v>
      </c>
      <c r="K407" s="2" t="s">
        <v>349</v>
      </c>
      <c r="L407" s="69" t="s">
        <v>7</v>
      </c>
      <c r="M407" s="83"/>
      <c r="N407" s="2" t="s">
        <v>1336</v>
      </c>
      <c r="O407" s="76" t="s">
        <v>710</v>
      </c>
      <c r="P407" s="85"/>
      <c r="Q407" s="85"/>
      <c r="R407" s="85"/>
      <c r="S407" s="85"/>
      <c r="T407" s="68">
        <v>50000000</v>
      </c>
      <c r="U407" s="68">
        <v>56000000.000000007</v>
      </c>
      <c r="V407" s="85"/>
      <c r="W407" s="2">
        <v>2017</v>
      </c>
      <c r="X407" s="187"/>
    </row>
    <row r="408" spans="1:202" s="47" customFormat="1" ht="51" x14ac:dyDescent="0.2">
      <c r="A408" s="1" t="s">
        <v>1594</v>
      </c>
      <c r="B408" s="2" t="s">
        <v>1</v>
      </c>
      <c r="C408" s="2" t="s">
        <v>1337</v>
      </c>
      <c r="D408" s="42" t="s">
        <v>1338</v>
      </c>
      <c r="E408" s="42" t="s">
        <v>1338</v>
      </c>
      <c r="F408" s="42" t="s">
        <v>1339</v>
      </c>
      <c r="G408" s="2" t="s">
        <v>6</v>
      </c>
      <c r="H408" s="105">
        <v>100</v>
      </c>
      <c r="I408" s="2">
        <v>710000000</v>
      </c>
      <c r="J408" s="2" t="s">
        <v>7</v>
      </c>
      <c r="K408" s="2" t="s">
        <v>361</v>
      </c>
      <c r="L408" s="69" t="s">
        <v>7</v>
      </c>
      <c r="M408" s="83"/>
      <c r="N408" s="2" t="s">
        <v>9</v>
      </c>
      <c r="O408" s="76" t="s">
        <v>710</v>
      </c>
      <c r="P408" s="85"/>
      <c r="Q408" s="85"/>
      <c r="R408" s="85"/>
      <c r="S408" s="85"/>
      <c r="T408" s="68">
        <v>14448000</v>
      </c>
      <c r="U408" s="68">
        <v>16181760.000000002</v>
      </c>
      <c r="V408" s="2" t="s">
        <v>11</v>
      </c>
      <c r="W408" s="2">
        <v>2017</v>
      </c>
      <c r="X408" s="187"/>
    </row>
    <row r="409" spans="1:202" s="47" customFormat="1" ht="76.5" customHeight="1" x14ac:dyDescent="0.2">
      <c r="A409" s="90" t="s">
        <v>1595</v>
      </c>
      <c r="B409" s="2" t="s">
        <v>1</v>
      </c>
      <c r="C409" s="2" t="s">
        <v>1340</v>
      </c>
      <c r="D409" s="42" t="s">
        <v>1341</v>
      </c>
      <c r="E409" s="42" t="s">
        <v>1342</v>
      </c>
      <c r="F409" s="42" t="s">
        <v>1343</v>
      </c>
      <c r="G409" s="2" t="s">
        <v>6</v>
      </c>
      <c r="H409" s="105">
        <v>0</v>
      </c>
      <c r="I409" s="2">
        <v>710000000</v>
      </c>
      <c r="J409" s="2" t="s">
        <v>7</v>
      </c>
      <c r="K409" s="2" t="s">
        <v>361</v>
      </c>
      <c r="L409" s="69" t="s">
        <v>7</v>
      </c>
      <c r="M409" s="83"/>
      <c r="N409" s="2" t="s">
        <v>9</v>
      </c>
      <c r="O409" s="76" t="s">
        <v>710</v>
      </c>
      <c r="P409" s="85"/>
      <c r="Q409" s="85"/>
      <c r="R409" s="85"/>
      <c r="S409" s="85"/>
      <c r="T409" s="68">
        <v>0</v>
      </c>
      <c r="U409" s="68">
        <v>0</v>
      </c>
      <c r="V409" s="2" t="s">
        <v>11</v>
      </c>
      <c r="W409" s="2">
        <v>2017</v>
      </c>
      <c r="X409" s="188" t="s">
        <v>2142</v>
      </c>
    </row>
    <row r="410" spans="1:202" ht="93" customHeight="1" x14ac:dyDescent="0.25">
      <c r="A410" s="90" t="s">
        <v>2237</v>
      </c>
      <c r="B410" s="2" t="s">
        <v>1</v>
      </c>
      <c r="C410" s="2" t="s">
        <v>1340</v>
      </c>
      <c r="D410" s="42" t="s">
        <v>1341</v>
      </c>
      <c r="E410" s="42" t="s">
        <v>1342</v>
      </c>
      <c r="F410" s="42" t="s">
        <v>1343</v>
      </c>
      <c r="G410" s="2" t="s">
        <v>6</v>
      </c>
      <c r="H410" s="105">
        <v>0</v>
      </c>
      <c r="I410" s="2">
        <v>710000000</v>
      </c>
      <c r="J410" s="2" t="s">
        <v>7</v>
      </c>
      <c r="K410" s="2" t="s">
        <v>386</v>
      </c>
      <c r="L410" s="69" t="s">
        <v>7</v>
      </c>
      <c r="M410" s="83"/>
      <c r="N410" s="2" t="s">
        <v>397</v>
      </c>
      <c r="O410" s="76" t="s">
        <v>710</v>
      </c>
      <c r="P410" s="85"/>
      <c r="Q410" s="85"/>
      <c r="R410" s="85"/>
      <c r="S410" s="85"/>
      <c r="T410" s="68">
        <f>U410/1.12</f>
        <v>621980327.67857134</v>
      </c>
      <c r="U410" s="68">
        <v>696617967</v>
      </c>
      <c r="V410" s="2" t="s">
        <v>11</v>
      </c>
      <c r="W410" s="2">
        <v>2017</v>
      </c>
      <c r="X410" s="188" t="s">
        <v>2201</v>
      </c>
    </row>
    <row r="411" spans="1:202" s="47" customFormat="1" ht="63.75" x14ac:dyDescent="0.2">
      <c r="A411" s="1" t="s">
        <v>1596</v>
      </c>
      <c r="B411" s="2" t="s">
        <v>1</v>
      </c>
      <c r="C411" s="2" t="s">
        <v>1330</v>
      </c>
      <c r="D411" s="42" t="s">
        <v>1331</v>
      </c>
      <c r="E411" s="42" t="s">
        <v>1331</v>
      </c>
      <c r="F411" s="42" t="s">
        <v>1344</v>
      </c>
      <c r="G411" s="2" t="s">
        <v>679</v>
      </c>
      <c r="H411" s="105">
        <v>0</v>
      </c>
      <c r="I411" s="2">
        <v>710000000</v>
      </c>
      <c r="J411" s="2" t="s">
        <v>7</v>
      </c>
      <c r="K411" s="2" t="s">
        <v>356</v>
      </c>
      <c r="L411" s="69" t="s">
        <v>7</v>
      </c>
      <c r="M411" s="83"/>
      <c r="N411" s="2" t="s">
        <v>386</v>
      </c>
      <c r="O411" s="76" t="s">
        <v>710</v>
      </c>
      <c r="P411" s="85"/>
      <c r="Q411" s="85"/>
      <c r="R411" s="85"/>
      <c r="S411" s="85"/>
      <c r="T411" s="68">
        <v>0</v>
      </c>
      <c r="U411" s="68">
        <v>0</v>
      </c>
      <c r="V411" s="85"/>
      <c r="W411" s="2">
        <v>2017</v>
      </c>
      <c r="X411" s="188" t="s">
        <v>2142</v>
      </c>
    </row>
    <row r="412" spans="1:202" ht="93" customHeight="1" x14ac:dyDescent="0.25">
      <c r="A412" s="1" t="s">
        <v>2238</v>
      </c>
      <c r="B412" s="2" t="s">
        <v>1</v>
      </c>
      <c r="C412" s="2" t="s">
        <v>1330</v>
      </c>
      <c r="D412" s="42" t="s">
        <v>1331</v>
      </c>
      <c r="E412" s="42" t="s">
        <v>1331</v>
      </c>
      <c r="F412" s="42" t="s">
        <v>1344</v>
      </c>
      <c r="G412" s="2" t="s">
        <v>679</v>
      </c>
      <c r="H412" s="105">
        <v>0</v>
      </c>
      <c r="I412" s="2">
        <v>710000000</v>
      </c>
      <c r="J412" s="2" t="s">
        <v>7</v>
      </c>
      <c r="K412" s="2" t="s">
        <v>386</v>
      </c>
      <c r="L412" s="69" t="s">
        <v>7</v>
      </c>
      <c r="M412" s="83"/>
      <c r="N412" s="2" t="s">
        <v>2183</v>
      </c>
      <c r="O412" s="76" t="s">
        <v>710</v>
      </c>
      <c r="P412" s="85"/>
      <c r="Q412" s="85"/>
      <c r="R412" s="85"/>
      <c r="S412" s="85"/>
      <c r="T412" s="68">
        <v>98075892.857142851</v>
      </c>
      <c r="U412" s="68">
        <v>109845000</v>
      </c>
      <c r="V412" s="85"/>
      <c r="W412" s="2">
        <v>2017</v>
      </c>
      <c r="X412" s="108" t="s">
        <v>2148</v>
      </c>
    </row>
    <row r="413" spans="1:202" ht="88.5" customHeight="1" x14ac:dyDescent="0.25">
      <c r="A413" s="90" t="s">
        <v>1900</v>
      </c>
      <c r="B413" s="2" t="s">
        <v>1</v>
      </c>
      <c r="C413" s="282" t="s">
        <v>1901</v>
      </c>
      <c r="D413" s="98" t="s">
        <v>1902</v>
      </c>
      <c r="E413" s="42" t="s">
        <v>1902</v>
      </c>
      <c r="F413" s="98" t="s">
        <v>1903</v>
      </c>
      <c r="G413" s="2" t="s">
        <v>679</v>
      </c>
      <c r="H413" s="258">
        <v>80</v>
      </c>
      <c r="I413" s="2">
        <v>710000000</v>
      </c>
      <c r="J413" s="2" t="s">
        <v>7</v>
      </c>
      <c r="K413" s="2" t="s">
        <v>183</v>
      </c>
      <c r="L413" s="110" t="s">
        <v>668</v>
      </c>
      <c r="M413" s="2"/>
      <c r="N413" s="2" t="s">
        <v>1409</v>
      </c>
      <c r="O413" s="2" t="s">
        <v>73</v>
      </c>
      <c r="P413" s="2"/>
      <c r="Q413" s="2"/>
      <c r="R413" s="68"/>
      <c r="S413" s="68"/>
      <c r="T413" s="116">
        <v>10800000</v>
      </c>
      <c r="U413" s="116">
        <v>12096000</v>
      </c>
      <c r="V413" s="2"/>
      <c r="W413" s="2">
        <v>2017</v>
      </c>
      <c r="X413" s="108" t="s">
        <v>1904</v>
      </c>
    </row>
    <row r="414" spans="1:202" ht="92.25" customHeight="1" x14ac:dyDescent="0.25">
      <c r="A414" s="90" t="s">
        <v>1905</v>
      </c>
      <c r="B414" s="2" t="s">
        <v>1</v>
      </c>
      <c r="C414" s="2" t="s">
        <v>1906</v>
      </c>
      <c r="D414" s="42" t="s">
        <v>1907</v>
      </c>
      <c r="E414" s="42" t="s">
        <v>1907</v>
      </c>
      <c r="F414" s="42" t="s">
        <v>1908</v>
      </c>
      <c r="G414" s="69" t="s">
        <v>6</v>
      </c>
      <c r="H414" s="258">
        <v>80</v>
      </c>
      <c r="I414" s="2">
        <v>710000000</v>
      </c>
      <c r="J414" s="2" t="s">
        <v>7</v>
      </c>
      <c r="K414" s="2" t="s">
        <v>183</v>
      </c>
      <c r="L414" s="110" t="s">
        <v>668</v>
      </c>
      <c r="M414" s="2"/>
      <c r="N414" s="2" t="s">
        <v>1909</v>
      </c>
      <c r="O414" s="2" t="s">
        <v>2239</v>
      </c>
      <c r="P414" s="2"/>
      <c r="Q414" s="2"/>
      <c r="R414" s="68"/>
      <c r="S414" s="68"/>
      <c r="T414" s="116">
        <v>0</v>
      </c>
      <c r="U414" s="116">
        <v>0</v>
      </c>
      <c r="V414" s="2"/>
      <c r="W414" s="2">
        <v>2017</v>
      </c>
      <c r="X414" s="188" t="s">
        <v>2142</v>
      </c>
    </row>
    <row r="415" spans="1:202" ht="93" customHeight="1" x14ac:dyDescent="0.25">
      <c r="A415" s="90" t="s">
        <v>2240</v>
      </c>
      <c r="B415" s="2" t="s">
        <v>1</v>
      </c>
      <c r="C415" s="2" t="s">
        <v>1906</v>
      </c>
      <c r="D415" s="42" t="s">
        <v>1907</v>
      </c>
      <c r="E415" s="42" t="s">
        <v>1907</v>
      </c>
      <c r="F415" s="42" t="s">
        <v>1908</v>
      </c>
      <c r="G415" s="69" t="s">
        <v>6</v>
      </c>
      <c r="H415" s="258">
        <v>80</v>
      </c>
      <c r="I415" s="2">
        <v>710000000</v>
      </c>
      <c r="J415" s="2" t="s">
        <v>7</v>
      </c>
      <c r="K415" s="2" t="s">
        <v>396</v>
      </c>
      <c r="L415" s="110" t="s">
        <v>668</v>
      </c>
      <c r="M415" s="2"/>
      <c r="N415" s="2" t="s">
        <v>2241</v>
      </c>
      <c r="O415" s="2" t="s">
        <v>398</v>
      </c>
      <c r="P415" s="2"/>
      <c r="Q415" s="2"/>
      <c r="R415" s="68"/>
      <c r="S415" s="68"/>
      <c r="T415" s="116">
        <v>0</v>
      </c>
      <c r="U415" s="116">
        <v>0</v>
      </c>
      <c r="V415" s="2"/>
      <c r="W415" s="2">
        <v>2017</v>
      </c>
      <c r="X415" s="108" t="s">
        <v>2601</v>
      </c>
    </row>
    <row r="416" spans="1:202" ht="93" customHeight="1" x14ac:dyDescent="0.25">
      <c r="A416" s="90" t="s">
        <v>2647</v>
      </c>
      <c r="B416" s="2" t="s">
        <v>1</v>
      </c>
      <c r="C416" s="2" t="s">
        <v>1906</v>
      </c>
      <c r="D416" s="42" t="s">
        <v>1907</v>
      </c>
      <c r="E416" s="42" t="s">
        <v>1907</v>
      </c>
      <c r="F416" s="42" t="s">
        <v>1908</v>
      </c>
      <c r="G416" s="69" t="s">
        <v>6</v>
      </c>
      <c r="H416" s="258">
        <v>80</v>
      </c>
      <c r="I416" s="2">
        <v>710000000</v>
      </c>
      <c r="J416" s="2" t="s">
        <v>7</v>
      </c>
      <c r="K416" s="2" t="s">
        <v>387</v>
      </c>
      <c r="L416" s="110" t="s">
        <v>668</v>
      </c>
      <c r="M416" s="2"/>
      <c r="N416" s="2" t="s">
        <v>2648</v>
      </c>
      <c r="O416" s="2" t="s">
        <v>398</v>
      </c>
      <c r="P416" s="2"/>
      <c r="Q416" s="2"/>
      <c r="R416" s="68"/>
      <c r="S416" s="68"/>
      <c r="T416" s="116">
        <v>1434821.4285714284</v>
      </c>
      <c r="U416" s="116">
        <v>1607000</v>
      </c>
      <c r="V416" s="2"/>
      <c r="W416" s="2">
        <v>2017</v>
      </c>
      <c r="X416" s="108" t="s">
        <v>2649</v>
      </c>
    </row>
    <row r="417" spans="1:24" ht="78" customHeight="1" x14ac:dyDescent="0.25">
      <c r="A417" s="90" t="s">
        <v>1910</v>
      </c>
      <c r="B417" s="2" t="s">
        <v>1</v>
      </c>
      <c r="C417" s="2" t="s">
        <v>1911</v>
      </c>
      <c r="D417" s="42" t="s">
        <v>1912</v>
      </c>
      <c r="E417" s="42" t="s">
        <v>1912</v>
      </c>
      <c r="F417" s="42" t="s">
        <v>1913</v>
      </c>
      <c r="G417" s="2" t="s">
        <v>6</v>
      </c>
      <c r="H417" s="258">
        <v>80</v>
      </c>
      <c r="I417" s="2">
        <v>710000000</v>
      </c>
      <c r="J417" s="2" t="s">
        <v>7</v>
      </c>
      <c r="K417" s="2" t="s">
        <v>349</v>
      </c>
      <c r="L417" s="110" t="s">
        <v>668</v>
      </c>
      <c r="M417" s="2"/>
      <c r="N417" s="2" t="s">
        <v>1914</v>
      </c>
      <c r="O417" s="2" t="s">
        <v>73</v>
      </c>
      <c r="P417" s="2"/>
      <c r="Q417" s="2"/>
      <c r="R417" s="68"/>
      <c r="S417" s="68"/>
      <c r="T417" s="116">
        <v>0</v>
      </c>
      <c r="U417" s="116">
        <v>0</v>
      </c>
      <c r="V417" s="2"/>
      <c r="W417" s="2">
        <v>2017</v>
      </c>
      <c r="X417" s="188" t="s">
        <v>2142</v>
      </c>
    </row>
    <row r="418" spans="1:24" ht="93" customHeight="1" x14ac:dyDescent="0.25">
      <c r="A418" s="90" t="s">
        <v>2242</v>
      </c>
      <c r="B418" s="2" t="s">
        <v>1</v>
      </c>
      <c r="C418" s="2" t="s">
        <v>1911</v>
      </c>
      <c r="D418" s="42" t="s">
        <v>1912</v>
      </c>
      <c r="E418" s="42" t="s">
        <v>1912</v>
      </c>
      <c r="F418" s="42" t="s">
        <v>2243</v>
      </c>
      <c r="G418" s="2" t="s">
        <v>6</v>
      </c>
      <c r="H418" s="258">
        <v>80</v>
      </c>
      <c r="I418" s="2">
        <v>710000000</v>
      </c>
      <c r="J418" s="2" t="s">
        <v>7</v>
      </c>
      <c r="K418" s="2" t="s">
        <v>349</v>
      </c>
      <c r="L418" s="110" t="s">
        <v>668</v>
      </c>
      <c r="M418" s="2"/>
      <c r="N418" s="2" t="s">
        <v>1914</v>
      </c>
      <c r="O418" s="2" t="s">
        <v>73</v>
      </c>
      <c r="P418" s="2"/>
      <c r="Q418" s="2"/>
      <c r="R418" s="68"/>
      <c r="S418" s="68"/>
      <c r="T418" s="116">
        <v>596700</v>
      </c>
      <c r="U418" s="116">
        <f>T418*1.12</f>
        <v>668304.00000000012</v>
      </c>
      <c r="V418" s="2"/>
      <c r="W418" s="2">
        <v>2017</v>
      </c>
      <c r="X418" s="108" t="s">
        <v>2244</v>
      </c>
    </row>
    <row r="419" spans="1:24" ht="96" customHeight="1" x14ac:dyDescent="0.25">
      <c r="A419" s="90" t="s">
        <v>1915</v>
      </c>
      <c r="B419" s="2" t="s">
        <v>1</v>
      </c>
      <c r="C419" s="2" t="s">
        <v>669</v>
      </c>
      <c r="D419" s="42" t="s">
        <v>670</v>
      </c>
      <c r="E419" s="42" t="s">
        <v>671</v>
      </c>
      <c r="F419" s="42" t="s">
        <v>1916</v>
      </c>
      <c r="G419" s="69" t="s">
        <v>6</v>
      </c>
      <c r="H419" s="258">
        <v>0</v>
      </c>
      <c r="I419" s="2">
        <v>710000000</v>
      </c>
      <c r="J419" s="2" t="s">
        <v>7</v>
      </c>
      <c r="K419" s="277" t="s">
        <v>370</v>
      </c>
      <c r="L419" s="110" t="s">
        <v>1072</v>
      </c>
      <c r="M419" s="2"/>
      <c r="N419" s="2" t="s">
        <v>349</v>
      </c>
      <c r="O419" s="2" t="s">
        <v>895</v>
      </c>
      <c r="P419" s="2"/>
      <c r="Q419" s="2"/>
      <c r="R419" s="68"/>
      <c r="S419" s="68"/>
      <c r="T419" s="116">
        <v>0</v>
      </c>
      <c r="U419" s="116">
        <v>0</v>
      </c>
      <c r="V419" s="2"/>
      <c r="W419" s="2">
        <v>2017</v>
      </c>
      <c r="X419" s="108" t="s">
        <v>2772</v>
      </c>
    </row>
    <row r="420" spans="1:24" ht="102" x14ac:dyDescent="0.25">
      <c r="A420" s="90" t="s">
        <v>2799</v>
      </c>
      <c r="B420" s="2" t="s">
        <v>1</v>
      </c>
      <c r="C420" s="2" t="s">
        <v>669</v>
      </c>
      <c r="D420" s="42" t="s">
        <v>670</v>
      </c>
      <c r="E420" s="42" t="s">
        <v>671</v>
      </c>
      <c r="F420" s="42" t="s">
        <v>1916</v>
      </c>
      <c r="G420" s="69" t="s">
        <v>6</v>
      </c>
      <c r="H420" s="258">
        <v>0</v>
      </c>
      <c r="I420" s="2">
        <v>710000000</v>
      </c>
      <c r="J420" s="2" t="s">
        <v>7</v>
      </c>
      <c r="K420" s="277" t="s">
        <v>387</v>
      </c>
      <c r="L420" s="110" t="s">
        <v>1072</v>
      </c>
      <c r="M420" s="2"/>
      <c r="N420" s="2" t="s">
        <v>349</v>
      </c>
      <c r="O420" s="2" t="s">
        <v>895</v>
      </c>
      <c r="P420" s="2"/>
      <c r="Q420" s="2"/>
      <c r="R420" s="68"/>
      <c r="S420" s="68"/>
      <c r="T420" s="116">
        <v>11350876.651785713</v>
      </c>
      <c r="U420" s="116">
        <v>12712981.85</v>
      </c>
      <c r="V420" s="2"/>
      <c r="W420" s="2">
        <v>2017</v>
      </c>
      <c r="X420" s="108" t="s">
        <v>2800</v>
      </c>
    </row>
    <row r="421" spans="1:24" ht="93" customHeight="1" x14ac:dyDescent="0.25">
      <c r="A421" s="90" t="s">
        <v>1917</v>
      </c>
      <c r="B421" s="2" t="s">
        <v>1</v>
      </c>
      <c r="C421" s="2" t="s">
        <v>669</v>
      </c>
      <c r="D421" s="42" t="s">
        <v>670</v>
      </c>
      <c r="E421" s="42" t="s">
        <v>671</v>
      </c>
      <c r="F421" s="42" t="s">
        <v>1918</v>
      </c>
      <c r="G421" s="69" t="s">
        <v>6</v>
      </c>
      <c r="H421" s="258">
        <v>0</v>
      </c>
      <c r="I421" s="2">
        <v>710000000</v>
      </c>
      <c r="J421" s="2" t="s">
        <v>7</v>
      </c>
      <c r="K421" s="2" t="s">
        <v>356</v>
      </c>
      <c r="L421" s="110" t="s">
        <v>1155</v>
      </c>
      <c r="M421" s="2"/>
      <c r="N421" s="2" t="s">
        <v>396</v>
      </c>
      <c r="O421" s="13" t="s">
        <v>895</v>
      </c>
      <c r="P421" s="2"/>
      <c r="Q421" s="2"/>
      <c r="R421" s="68"/>
      <c r="S421" s="68"/>
      <c r="T421" s="116">
        <v>0</v>
      </c>
      <c r="U421" s="116">
        <v>0</v>
      </c>
      <c r="V421" s="2"/>
      <c r="W421" s="2">
        <v>2017</v>
      </c>
      <c r="X421" s="188" t="s">
        <v>2142</v>
      </c>
    </row>
    <row r="422" spans="1:24" ht="93" customHeight="1" x14ac:dyDescent="0.25">
      <c r="A422" s="90" t="s">
        <v>2245</v>
      </c>
      <c r="B422" s="2" t="s">
        <v>1</v>
      </c>
      <c r="C422" s="2" t="s">
        <v>669</v>
      </c>
      <c r="D422" s="42" t="s">
        <v>670</v>
      </c>
      <c r="E422" s="42" t="s">
        <v>671</v>
      </c>
      <c r="F422" s="42" t="s">
        <v>1918</v>
      </c>
      <c r="G422" s="69" t="s">
        <v>6</v>
      </c>
      <c r="H422" s="258">
        <v>0</v>
      </c>
      <c r="I422" s="2">
        <v>710000000</v>
      </c>
      <c r="J422" s="2" t="s">
        <v>7</v>
      </c>
      <c r="K422" s="2" t="s">
        <v>396</v>
      </c>
      <c r="L422" s="2" t="s">
        <v>1155</v>
      </c>
      <c r="M422" s="2"/>
      <c r="N422" s="2" t="s">
        <v>2147</v>
      </c>
      <c r="O422" s="13" t="s">
        <v>895</v>
      </c>
      <c r="P422" s="2"/>
      <c r="Q422" s="2"/>
      <c r="R422" s="68"/>
      <c r="S422" s="68"/>
      <c r="T422" s="116">
        <v>0</v>
      </c>
      <c r="U422" s="116">
        <v>0</v>
      </c>
      <c r="V422" s="2"/>
      <c r="W422" s="2">
        <v>2017</v>
      </c>
      <c r="X422" s="108" t="s">
        <v>2601</v>
      </c>
    </row>
    <row r="423" spans="1:24" ht="93" customHeight="1" x14ac:dyDescent="0.25">
      <c r="A423" s="90" t="s">
        <v>2650</v>
      </c>
      <c r="B423" s="2" t="s">
        <v>1</v>
      </c>
      <c r="C423" s="2" t="s">
        <v>669</v>
      </c>
      <c r="D423" s="42" t="s">
        <v>670</v>
      </c>
      <c r="E423" s="42" t="s">
        <v>671</v>
      </c>
      <c r="F423" s="42" t="s">
        <v>1918</v>
      </c>
      <c r="G423" s="69" t="s">
        <v>6</v>
      </c>
      <c r="H423" s="258">
        <v>0</v>
      </c>
      <c r="I423" s="2">
        <v>710000000</v>
      </c>
      <c r="J423" s="2" t="s">
        <v>7</v>
      </c>
      <c r="K423" s="2" t="s">
        <v>387</v>
      </c>
      <c r="L423" s="2" t="s">
        <v>1155</v>
      </c>
      <c r="M423" s="2"/>
      <c r="N423" s="2" t="s">
        <v>1202</v>
      </c>
      <c r="O423" s="13" t="s">
        <v>895</v>
      </c>
      <c r="P423" s="2"/>
      <c r="Q423" s="2"/>
      <c r="R423" s="68"/>
      <c r="S423" s="68"/>
      <c r="T423" s="116">
        <v>11350876.651785713</v>
      </c>
      <c r="U423" s="116">
        <v>12712981.85</v>
      </c>
      <c r="V423" s="2"/>
      <c r="W423" s="2">
        <v>2017</v>
      </c>
      <c r="X423" s="108" t="s">
        <v>2651</v>
      </c>
    </row>
    <row r="424" spans="1:24" ht="96.75" customHeight="1" x14ac:dyDescent="0.25">
      <c r="A424" s="90" t="s">
        <v>1919</v>
      </c>
      <c r="B424" s="2" t="s">
        <v>1</v>
      </c>
      <c r="C424" s="2" t="s">
        <v>669</v>
      </c>
      <c r="D424" s="42" t="s">
        <v>670</v>
      </c>
      <c r="E424" s="42" t="s">
        <v>671</v>
      </c>
      <c r="F424" s="42" t="s">
        <v>1920</v>
      </c>
      <c r="G424" s="69" t="s">
        <v>6</v>
      </c>
      <c r="H424" s="258">
        <v>0</v>
      </c>
      <c r="I424" s="2">
        <v>710000000</v>
      </c>
      <c r="J424" s="2" t="s">
        <v>7</v>
      </c>
      <c r="K424" s="2" t="s">
        <v>370</v>
      </c>
      <c r="L424" s="110" t="s">
        <v>2506</v>
      </c>
      <c r="M424" s="2"/>
      <c r="N424" s="2" t="s">
        <v>349</v>
      </c>
      <c r="O424" s="13" t="s">
        <v>895</v>
      </c>
      <c r="P424" s="2"/>
      <c r="Q424" s="2"/>
      <c r="R424" s="68"/>
      <c r="S424" s="68"/>
      <c r="T424" s="116">
        <v>0</v>
      </c>
      <c r="U424" s="116">
        <v>0</v>
      </c>
      <c r="V424" s="2"/>
      <c r="W424" s="2">
        <v>2017</v>
      </c>
      <c r="X424" s="188" t="s">
        <v>2142</v>
      </c>
    </row>
    <row r="425" spans="1:24" ht="93" customHeight="1" x14ac:dyDescent="0.25">
      <c r="A425" s="90" t="s">
        <v>2246</v>
      </c>
      <c r="B425" s="2" t="s">
        <v>1</v>
      </c>
      <c r="C425" s="2" t="s">
        <v>669</v>
      </c>
      <c r="D425" s="42" t="s">
        <v>670</v>
      </c>
      <c r="E425" s="42" t="s">
        <v>671</v>
      </c>
      <c r="F425" s="42" t="s">
        <v>1920</v>
      </c>
      <c r="G425" s="69" t="s">
        <v>6</v>
      </c>
      <c r="H425" s="258">
        <v>0</v>
      </c>
      <c r="I425" s="2">
        <v>710000000</v>
      </c>
      <c r="J425" s="2" t="s">
        <v>7</v>
      </c>
      <c r="K425" s="2" t="s">
        <v>370</v>
      </c>
      <c r="L425" s="110" t="s">
        <v>2506</v>
      </c>
      <c r="M425" s="2"/>
      <c r="N425" s="2" t="s">
        <v>349</v>
      </c>
      <c r="O425" s="2" t="s">
        <v>895</v>
      </c>
      <c r="P425" s="2"/>
      <c r="Q425" s="2"/>
      <c r="R425" s="68"/>
      <c r="S425" s="68"/>
      <c r="T425" s="116">
        <f>U425/1.12</f>
        <v>7779448.0803571418</v>
      </c>
      <c r="U425" s="116">
        <v>8712981.8499999996</v>
      </c>
      <c r="V425" s="2"/>
      <c r="W425" s="2">
        <v>2017</v>
      </c>
      <c r="X425" s="108" t="s">
        <v>2247</v>
      </c>
    </row>
    <row r="426" spans="1:24" ht="129.75" customHeight="1" x14ac:dyDescent="0.25">
      <c r="A426" s="90" t="s">
        <v>1921</v>
      </c>
      <c r="B426" s="2" t="s">
        <v>1</v>
      </c>
      <c r="C426" s="2" t="s">
        <v>1922</v>
      </c>
      <c r="D426" s="42" t="s">
        <v>1923</v>
      </c>
      <c r="E426" s="42" t="s">
        <v>1923</v>
      </c>
      <c r="F426" s="42" t="s">
        <v>1924</v>
      </c>
      <c r="G426" s="2" t="s">
        <v>679</v>
      </c>
      <c r="H426" s="258">
        <v>50</v>
      </c>
      <c r="I426" s="2">
        <v>710000000</v>
      </c>
      <c r="J426" s="2" t="s">
        <v>7</v>
      </c>
      <c r="K426" s="2" t="s">
        <v>183</v>
      </c>
      <c r="L426" s="110" t="s">
        <v>668</v>
      </c>
      <c r="M426" s="2"/>
      <c r="N426" s="2" t="s">
        <v>1925</v>
      </c>
      <c r="O426" s="2" t="s">
        <v>73</v>
      </c>
      <c r="P426" s="2"/>
      <c r="Q426" s="2"/>
      <c r="R426" s="68"/>
      <c r="S426" s="68"/>
      <c r="T426" s="116">
        <v>0</v>
      </c>
      <c r="U426" s="116">
        <v>0</v>
      </c>
      <c r="V426" s="2"/>
      <c r="W426" s="2">
        <v>2017</v>
      </c>
      <c r="X426" s="108" t="s">
        <v>2599</v>
      </c>
    </row>
    <row r="427" spans="1:24" ht="129.75" customHeight="1" x14ac:dyDescent="0.25">
      <c r="A427" s="90" t="s">
        <v>2055</v>
      </c>
      <c r="B427" s="2" t="s">
        <v>1</v>
      </c>
      <c r="C427" s="2" t="s">
        <v>1922</v>
      </c>
      <c r="D427" s="42" t="s">
        <v>1923</v>
      </c>
      <c r="E427" s="42" t="s">
        <v>1923</v>
      </c>
      <c r="F427" s="42" t="s">
        <v>1924</v>
      </c>
      <c r="G427" s="2" t="s">
        <v>679</v>
      </c>
      <c r="H427" s="258">
        <v>50</v>
      </c>
      <c r="I427" s="2">
        <v>710000000</v>
      </c>
      <c r="J427" s="2" t="s">
        <v>7</v>
      </c>
      <c r="K427" s="2" t="s">
        <v>356</v>
      </c>
      <c r="L427" s="110" t="s">
        <v>668</v>
      </c>
      <c r="M427" s="2"/>
      <c r="N427" s="2" t="s">
        <v>1925</v>
      </c>
      <c r="O427" s="2" t="s">
        <v>73</v>
      </c>
      <c r="P427" s="2"/>
      <c r="Q427" s="2"/>
      <c r="R427" s="68"/>
      <c r="S427" s="68"/>
      <c r="T427" s="116">
        <v>0</v>
      </c>
      <c r="U427" s="116">
        <v>0</v>
      </c>
      <c r="V427" s="2"/>
      <c r="W427" s="2">
        <v>2017</v>
      </c>
      <c r="X427" s="188" t="s">
        <v>2142</v>
      </c>
    </row>
    <row r="428" spans="1:24" ht="93" customHeight="1" x14ac:dyDescent="0.25">
      <c r="A428" s="90" t="s">
        <v>2248</v>
      </c>
      <c r="B428" s="2" t="s">
        <v>1</v>
      </c>
      <c r="C428" s="2" t="s">
        <v>2249</v>
      </c>
      <c r="D428" s="42" t="s">
        <v>2250</v>
      </c>
      <c r="E428" s="42" t="s">
        <v>2250</v>
      </c>
      <c r="F428" s="42" t="s">
        <v>2251</v>
      </c>
      <c r="G428" s="2" t="s">
        <v>679</v>
      </c>
      <c r="H428" s="258">
        <v>50</v>
      </c>
      <c r="I428" s="2">
        <v>710000000</v>
      </c>
      <c r="J428" s="2" t="s">
        <v>7</v>
      </c>
      <c r="K428" s="2" t="s">
        <v>396</v>
      </c>
      <c r="L428" s="110" t="s">
        <v>668</v>
      </c>
      <c r="M428" s="2"/>
      <c r="N428" s="2" t="s">
        <v>1275</v>
      </c>
      <c r="O428" s="2" t="s">
        <v>73</v>
      </c>
      <c r="P428" s="2"/>
      <c r="Q428" s="2"/>
      <c r="R428" s="68"/>
      <c r="S428" s="68"/>
      <c r="T428" s="116">
        <v>50000000</v>
      </c>
      <c r="U428" s="116">
        <v>56000000</v>
      </c>
      <c r="V428" s="2"/>
      <c r="W428" s="2">
        <v>2017</v>
      </c>
      <c r="X428" s="108" t="s">
        <v>2252</v>
      </c>
    </row>
    <row r="429" spans="1:24" ht="86.25" customHeight="1" x14ac:dyDescent="0.25">
      <c r="A429" s="90" t="s">
        <v>1926</v>
      </c>
      <c r="B429" s="2" t="s">
        <v>1</v>
      </c>
      <c r="C429" s="2" t="s">
        <v>393</v>
      </c>
      <c r="D429" s="42" t="s">
        <v>394</v>
      </c>
      <c r="E429" s="42" t="s">
        <v>394</v>
      </c>
      <c r="F429" s="42" t="s">
        <v>1927</v>
      </c>
      <c r="G429" s="2" t="s">
        <v>182</v>
      </c>
      <c r="H429" s="258">
        <v>50</v>
      </c>
      <c r="I429" s="2">
        <v>710000000</v>
      </c>
      <c r="J429" s="2" t="s">
        <v>7</v>
      </c>
      <c r="K429" s="2" t="s">
        <v>1019</v>
      </c>
      <c r="L429" s="110" t="s">
        <v>668</v>
      </c>
      <c r="M429" s="2"/>
      <c r="N429" s="2" t="s">
        <v>185</v>
      </c>
      <c r="O429" s="2" t="s">
        <v>73</v>
      </c>
      <c r="P429" s="2"/>
      <c r="Q429" s="2"/>
      <c r="R429" s="68"/>
      <c r="S429" s="68"/>
      <c r="T429" s="116">
        <v>0</v>
      </c>
      <c r="U429" s="116">
        <v>0</v>
      </c>
      <c r="V429" s="2"/>
      <c r="W429" s="2">
        <v>2017</v>
      </c>
      <c r="X429" s="108" t="s">
        <v>2599</v>
      </c>
    </row>
    <row r="430" spans="1:24" ht="86.25" customHeight="1" x14ac:dyDescent="0.25">
      <c r="A430" s="90" t="s">
        <v>2056</v>
      </c>
      <c r="B430" s="2" t="s">
        <v>1</v>
      </c>
      <c r="C430" s="2" t="s">
        <v>393</v>
      </c>
      <c r="D430" s="42" t="s">
        <v>394</v>
      </c>
      <c r="E430" s="42" t="s">
        <v>394</v>
      </c>
      <c r="F430" s="42" t="s">
        <v>1927</v>
      </c>
      <c r="G430" s="2" t="s">
        <v>679</v>
      </c>
      <c r="H430" s="258">
        <v>50</v>
      </c>
      <c r="I430" s="2">
        <v>710000000</v>
      </c>
      <c r="J430" s="2" t="s">
        <v>7</v>
      </c>
      <c r="K430" s="2" t="s">
        <v>356</v>
      </c>
      <c r="L430" s="110" t="s">
        <v>668</v>
      </c>
      <c r="M430" s="2"/>
      <c r="N430" s="2" t="s">
        <v>418</v>
      </c>
      <c r="O430" s="2" t="s">
        <v>73</v>
      </c>
      <c r="P430" s="2"/>
      <c r="Q430" s="2"/>
      <c r="R430" s="68"/>
      <c r="S430" s="68"/>
      <c r="T430" s="116">
        <v>6000000</v>
      </c>
      <c r="U430" s="116">
        <v>6720000</v>
      </c>
      <c r="V430" s="2"/>
      <c r="W430" s="2">
        <v>2017</v>
      </c>
      <c r="X430" s="108" t="s">
        <v>2057</v>
      </c>
    </row>
    <row r="431" spans="1:24" ht="81.75" customHeight="1" x14ac:dyDescent="0.25">
      <c r="A431" s="90" t="s">
        <v>1928</v>
      </c>
      <c r="B431" s="2" t="s">
        <v>1</v>
      </c>
      <c r="C431" s="2" t="s">
        <v>1929</v>
      </c>
      <c r="D431" s="42" t="s">
        <v>1930</v>
      </c>
      <c r="E431" s="42" t="s">
        <v>1930</v>
      </c>
      <c r="F431" s="42" t="s">
        <v>1931</v>
      </c>
      <c r="G431" s="2" t="s">
        <v>679</v>
      </c>
      <c r="H431" s="258">
        <v>50</v>
      </c>
      <c r="I431" s="2">
        <v>710000000</v>
      </c>
      <c r="J431" s="2" t="s">
        <v>7</v>
      </c>
      <c r="K431" s="2" t="s">
        <v>183</v>
      </c>
      <c r="L431" s="110" t="s">
        <v>668</v>
      </c>
      <c r="M431" s="2"/>
      <c r="N431" s="2" t="s">
        <v>185</v>
      </c>
      <c r="O431" s="2" t="s">
        <v>73</v>
      </c>
      <c r="P431" s="2"/>
      <c r="Q431" s="2"/>
      <c r="R431" s="68"/>
      <c r="S431" s="68"/>
      <c r="T431" s="116">
        <v>0</v>
      </c>
      <c r="U431" s="116">
        <v>0</v>
      </c>
      <c r="V431" s="2"/>
      <c r="W431" s="2">
        <v>2017</v>
      </c>
      <c r="X431" s="108" t="s">
        <v>2599</v>
      </c>
    </row>
    <row r="432" spans="1:24" ht="81.75" customHeight="1" x14ac:dyDescent="0.25">
      <c r="A432" s="90" t="s">
        <v>2058</v>
      </c>
      <c r="B432" s="2" t="s">
        <v>1</v>
      </c>
      <c r="C432" s="2" t="s">
        <v>1929</v>
      </c>
      <c r="D432" s="42" t="s">
        <v>1930</v>
      </c>
      <c r="E432" s="42" t="s">
        <v>1930</v>
      </c>
      <c r="F432" s="42" t="s">
        <v>1931</v>
      </c>
      <c r="G432" s="2" t="s">
        <v>679</v>
      </c>
      <c r="H432" s="258">
        <v>50</v>
      </c>
      <c r="I432" s="2">
        <v>710000000</v>
      </c>
      <c r="J432" s="2" t="s">
        <v>7</v>
      </c>
      <c r="K432" s="2" t="s">
        <v>356</v>
      </c>
      <c r="L432" s="110" t="s">
        <v>668</v>
      </c>
      <c r="M432" s="2"/>
      <c r="N432" s="2" t="s">
        <v>418</v>
      </c>
      <c r="O432" s="2" t="s">
        <v>73</v>
      </c>
      <c r="P432" s="2"/>
      <c r="Q432" s="2"/>
      <c r="R432" s="68"/>
      <c r="S432" s="68"/>
      <c r="T432" s="116">
        <v>0</v>
      </c>
      <c r="U432" s="116">
        <v>0</v>
      </c>
      <c r="V432" s="2"/>
      <c r="W432" s="2">
        <v>2017</v>
      </c>
      <c r="X432" s="188" t="s">
        <v>2142</v>
      </c>
    </row>
    <row r="433" spans="1:24" ht="93" customHeight="1" x14ac:dyDescent="0.25">
      <c r="A433" s="90" t="s">
        <v>2253</v>
      </c>
      <c r="B433" s="2" t="s">
        <v>1</v>
      </c>
      <c r="C433" s="2" t="s">
        <v>1929</v>
      </c>
      <c r="D433" s="42" t="s">
        <v>1930</v>
      </c>
      <c r="E433" s="42" t="s">
        <v>1930</v>
      </c>
      <c r="F433" s="42" t="s">
        <v>1931</v>
      </c>
      <c r="G433" s="2" t="s">
        <v>679</v>
      </c>
      <c r="H433" s="258">
        <v>50</v>
      </c>
      <c r="I433" s="2">
        <v>710000000</v>
      </c>
      <c r="J433" s="2" t="s">
        <v>7</v>
      </c>
      <c r="K433" s="2" t="s">
        <v>396</v>
      </c>
      <c r="L433" s="110" t="s">
        <v>668</v>
      </c>
      <c r="M433" s="2"/>
      <c r="N433" s="2" t="s">
        <v>2254</v>
      </c>
      <c r="O433" s="2" t="s">
        <v>73</v>
      </c>
      <c r="P433" s="2"/>
      <c r="Q433" s="2"/>
      <c r="R433" s="68"/>
      <c r="S433" s="68"/>
      <c r="T433" s="116">
        <v>0</v>
      </c>
      <c r="U433" s="116">
        <v>0</v>
      </c>
      <c r="V433" s="2"/>
      <c r="W433" s="2">
        <v>2017</v>
      </c>
      <c r="X433" s="108" t="s">
        <v>2601</v>
      </c>
    </row>
    <row r="434" spans="1:24" ht="93" customHeight="1" x14ac:dyDescent="0.25">
      <c r="A434" s="90" t="s">
        <v>2652</v>
      </c>
      <c r="B434" s="2" t="s">
        <v>1</v>
      </c>
      <c r="C434" s="2" t="s">
        <v>1929</v>
      </c>
      <c r="D434" s="42" t="s">
        <v>1930</v>
      </c>
      <c r="E434" s="42" t="s">
        <v>1930</v>
      </c>
      <c r="F434" s="42" t="s">
        <v>1931</v>
      </c>
      <c r="G434" s="2" t="s">
        <v>679</v>
      </c>
      <c r="H434" s="258">
        <v>50</v>
      </c>
      <c r="I434" s="2">
        <v>710000000</v>
      </c>
      <c r="J434" s="2" t="s">
        <v>7</v>
      </c>
      <c r="K434" s="2" t="s">
        <v>387</v>
      </c>
      <c r="L434" s="110" t="s">
        <v>668</v>
      </c>
      <c r="M434" s="2"/>
      <c r="N434" s="2" t="s">
        <v>709</v>
      </c>
      <c r="O434" s="2" t="s">
        <v>73</v>
      </c>
      <c r="P434" s="2"/>
      <c r="Q434" s="2"/>
      <c r="R434" s="68"/>
      <c r="S434" s="68"/>
      <c r="T434" s="116">
        <v>9000000</v>
      </c>
      <c r="U434" s="116">
        <v>10080000</v>
      </c>
      <c r="V434" s="2"/>
      <c r="W434" s="2">
        <v>2017</v>
      </c>
      <c r="X434" s="108" t="s">
        <v>2653</v>
      </c>
    </row>
    <row r="435" spans="1:24" ht="89.25" x14ac:dyDescent="0.25">
      <c r="A435" s="90" t="s">
        <v>1932</v>
      </c>
      <c r="B435" s="2" t="s">
        <v>1</v>
      </c>
      <c r="C435" s="2" t="s">
        <v>830</v>
      </c>
      <c r="D435" s="42" t="s">
        <v>1009</v>
      </c>
      <c r="E435" s="42" t="s">
        <v>1009</v>
      </c>
      <c r="F435" s="42" t="s">
        <v>1933</v>
      </c>
      <c r="G435" s="2" t="s">
        <v>679</v>
      </c>
      <c r="H435" s="258">
        <v>50</v>
      </c>
      <c r="I435" s="2">
        <v>710000000</v>
      </c>
      <c r="J435" s="2" t="s">
        <v>7</v>
      </c>
      <c r="K435" s="2" t="s">
        <v>356</v>
      </c>
      <c r="L435" s="110" t="s">
        <v>668</v>
      </c>
      <c r="M435" s="2"/>
      <c r="N435" s="2" t="s">
        <v>1934</v>
      </c>
      <c r="O435" s="2" t="s">
        <v>73</v>
      </c>
      <c r="P435" s="2"/>
      <c r="Q435" s="2"/>
      <c r="R435" s="68"/>
      <c r="S435" s="68"/>
      <c r="T435" s="116">
        <v>25000000</v>
      </c>
      <c r="U435" s="116">
        <v>28000000</v>
      </c>
      <c r="V435" s="2"/>
      <c r="W435" s="2">
        <v>2017</v>
      </c>
      <c r="X435" s="108" t="s">
        <v>1904</v>
      </c>
    </row>
    <row r="436" spans="1:24" ht="51" x14ac:dyDescent="0.25">
      <c r="A436" s="90" t="s">
        <v>2059</v>
      </c>
      <c r="B436" s="2" t="s">
        <v>665</v>
      </c>
      <c r="C436" s="2" t="s">
        <v>2060</v>
      </c>
      <c r="D436" s="57" t="s">
        <v>2061</v>
      </c>
      <c r="E436" s="57" t="s">
        <v>2061</v>
      </c>
      <c r="F436" s="57" t="s">
        <v>2061</v>
      </c>
      <c r="G436" s="2" t="s">
        <v>182</v>
      </c>
      <c r="H436" s="58">
        <v>50</v>
      </c>
      <c r="I436" s="2">
        <v>710000000</v>
      </c>
      <c r="J436" s="2" t="s">
        <v>7</v>
      </c>
      <c r="K436" s="2" t="s">
        <v>386</v>
      </c>
      <c r="L436" s="2" t="s">
        <v>668</v>
      </c>
      <c r="M436" s="2"/>
      <c r="N436" s="2" t="s">
        <v>2062</v>
      </c>
      <c r="O436" s="2" t="s">
        <v>710</v>
      </c>
      <c r="P436" s="2"/>
      <c r="Q436" s="2"/>
      <c r="R436" s="2"/>
      <c r="S436" s="56"/>
      <c r="T436" s="56">
        <f>U436/1.12</f>
        <v>4999999.9999999991</v>
      </c>
      <c r="U436" s="56">
        <v>5600000</v>
      </c>
      <c r="V436" s="56"/>
      <c r="W436" s="13">
        <v>2017</v>
      </c>
      <c r="X436" s="125" t="s">
        <v>1989</v>
      </c>
    </row>
    <row r="437" spans="1:24" ht="51" x14ac:dyDescent="0.25">
      <c r="A437" s="90" t="s">
        <v>2063</v>
      </c>
      <c r="B437" s="2" t="s">
        <v>1</v>
      </c>
      <c r="C437" s="2" t="s">
        <v>1062</v>
      </c>
      <c r="D437" s="57" t="s">
        <v>1063</v>
      </c>
      <c r="E437" s="57" t="s">
        <v>1064</v>
      </c>
      <c r="F437" s="57" t="s">
        <v>2064</v>
      </c>
      <c r="G437" s="2" t="s">
        <v>6</v>
      </c>
      <c r="H437" s="58">
        <v>100</v>
      </c>
      <c r="I437" s="2">
        <v>710000000</v>
      </c>
      <c r="J437" s="2" t="s">
        <v>7</v>
      </c>
      <c r="K437" s="2" t="s">
        <v>356</v>
      </c>
      <c r="L437" s="2" t="s">
        <v>400</v>
      </c>
      <c r="M437" s="2"/>
      <c r="N437" s="2" t="s">
        <v>396</v>
      </c>
      <c r="O437" s="2" t="s">
        <v>2065</v>
      </c>
      <c r="P437" s="2"/>
      <c r="Q437" s="2"/>
      <c r="R437" s="56"/>
      <c r="S437" s="59"/>
      <c r="T437" s="56">
        <v>221600</v>
      </c>
      <c r="U437" s="56">
        <f>T437*1.12</f>
        <v>248192.00000000003</v>
      </c>
      <c r="V437" s="2"/>
      <c r="W437" s="13">
        <v>2017</v>
      </c>
      <c r="X437" s="125" t="s">
        <v>1989</v>
      </c>
    </row>
    <row r="438" spans="1:24" ht="102" x14ac:dyDescent="0.25">
      <c r="A438" s="90" t="s">
        <v>2066</v>
      </c>
      <c r="B438" s="2" t="s">
        <v>1</v>
      </c>
      <c r="C438" s="2" t="s">
        <v>929</v>
      </c>
      <c r="D438" s="57" t="s">
        <v>930</v>
      </c>
      <c r="E438" s="57" t="s">
        <v>931</v>
      </c>
      <c r="F438" s="57" t="s">
        <v>2067</v>
      </c>
      <c r="G438" s="2" t="s">
        <v>6</v>
      </c>
      <c r="H438" s="58">
        <v>100</v>
      </c>
      <c r="I438" s="2">
        <v>710000000</v>
      </c>
      <c r="J438" s="2" t="s">
        <v>7</v>
      </c>
      <c r="K438" s="2" t="s">
        <v>356</v>
      </c>
      <c r="L438" s="2" t="s">
        <v>7</v>
      </c>
      <c r="M438" s="2"/>
      <c r="N438" s="2" t="s">
        <v>2068</v>
      </c>
      <c r="O438" s="2" t="s">
        <v>895</v>
      </c>
      <c r="P438" s="2"/>
      <c r="Q438" s="2"/>
      <c r="R438" s="56"/>
      <c r="S438" s="59"/>
      <c r="T438" s="56">
        <v>369775</v>
      </c>
      <c r="U438" s="56">
        <f>T438*1.12</f>
        <v>414148.00000000006</v>
      </c>
      <c r="V438" s="13"/>
      <c r="W438" s="13">
        <v>2017</v>
      </c>
      <c r="X438" s="125" t="s">
        <v>1989</v>
      </c>
    </row>
    <row r="439" spans="1:24" ht="51" x14ac:dyDescent="0.25">
      <c r="A439" s="90" t="s">
        <v>2069</v>
      </c>
      <c r="B439" s="2" t="s">
        <v>1</v>
      </c>
      <c r="C439" s="2" t="s">
        <v>2070</v>
      </c>
      <c r="D439" s="57" t="s">
        <v>2071</v>
      </c>
      <c r="E439" s="57" t="s">
        <v>2072</v>
      </c>
      <c r="F439" s="42" t="s">
        <v>2073</v>
      </c>
      <c r="G439" s="110" t="s">
        <v>6</v>
      </c>
      <c r="H439" s="76">
        <v>0</v>
      </c>
      <c r="I439" s="2">
        <v>710000000</v>
      </c>
      <c r="J439" s="2" t="s">
        <v>7</v>
      </c>
      <c r="K439" s="110" t="s">
        <v>356</v>
      </c>
      <c r="L439" s="2" t="s">
        <v>2507</v>
      </c>
      <c r="M439" s="110"/>
      <c r="N439" s="2" t="s">
        <v>2068</v>
      </c>
      <c r="O439" s="2" t="s">
        <v>1423</v>
      </c>
      <c r="P439" s="110"/>
      <c r="Q439" s="110"/>
      <c r="R439" s="110"/>
      <c r="S439" s="110"/>
      <c r="T439" s="56">
        <v>0</v>
      </c>
      <c r="U439" s="56">
        <v>0</v>
      </c>
      <c r="V439" s="110"/>
      <c r="W439" s="69">
        <v>2017</v>
      </c>
      <c r="X439" s="108" t="s">
        <v>2601</v>
      </c>
    </row>
    <row r="440" spans="1:24" ht="51" x14ac:dyDescent="0.25">
      <c r="A440" s="90" t="s">
        <v>2654</v>
      </c>
      <c r="B440" s="2" t="s">
        <v>1</v>
      </c>
      <c r="C440" s="2" t="s">
        <v>2070</v>
      </c>
      <c r="D440" s="57" t="s">
        <v>2071</v>
      </c>
      <c r="E440" s="57" t="s">
        <v>2072</v>
      </c>
      <c r="F440" s="42" t="s">
        <v>2073</v>
      </c>
      <c r="G440" s="110" t="s">
        <v>6</v>
      </c>
      <c r="H440" s="76">
        <v>0</v>
      </c>
      <c r="I440" s="2">
        <v>710000000</v>
      </c>
      <c r="J440" s="2" t="s">
        <v>7</v>
      </c>
      <c r="K440" s="110" t="s">
        <v>356</v>
      </c>
      <c r="L440" s="2" t="s">
        <v>2507</v>
      </c>
      <c r="M440" s="110"/>
      <c r="N440" s="2" t="s">
        <v>2068</v>
      </c>
      <c r="O440" s="2" t="s">
        <v>1423</v>
      </c>
      <c r="P440" s="110"/>
      <c r="Q440" s="110"/>
      <c r="R440" s="110"/>
      <c r="S440" s="110"/>
      <c r="T440" s="56">
        <v>1551705600</v>
      </c>
      <c r="U440" s="56">
        <v>1551705600</v>
      </c>
      <c r="V440" s="110"/>
      <c r="W440" s="69">
        <v>2017</v>
      </c>
      <c r="X440" s="108" t="s">
        <v>2655</v>
      </c>
    </row>
    <row r="441" spans="1:24" ht="76.5" x14ac:dyDescent="0.25">
      <c r="A441" s="90" t="s">
        <v>2074</v>
      </c>
      <c r="B441" s="2" t="s">
        <v>1</v>
      </c>
      <c r="C441" s="110" t="s">
        <v>1465</v>
      </c>
      <c r="D441" s="98" t="s">
        <v>1466</v>
      </c>
      <c r="E441" s="98" t="s">
        <v>1466</v>
      </c>
      <c r="F441" s="98" t="s">
        <v>1470</v>
      </c>
      <c r="G441" s="69" t="s">
        <v>6</v>
      </c>
      <c r="H441" s="76">
        <v>100</v>
      </c>
      <c r="I441" s="2">
        <v>710000000</v>
      </c>
      <c r="J441" s="2" t="s">
        <v>7</v>
      </c>
      <c r="K441" s="2" t="s">
        <v>356</v>
      </c>
      <c r="L441" s="110" t="s">
        <v>1468</v>
      </c>
      <c r="M441" s="110"/>
      <c r="N441" s="2" t="s">
        <v>2075</v>
      </c>
      <c r="O441" s="2" t="s">
        <v>1469</v>
      </c>
      <c r="P441" s="110"/>
      <c r="Q441" s="110"/>
      <c r="R441" s="116"/>
      <c r="S441" s="117"/>
      <c r="T441" s="116">
        <f>U441/1.12</f>
        <v>23369820.535714284</v>
      </c>
      <c r="U441" s="116">
        <v>26174199</v>
      </c>
      <c r="V441" s="2"/>
      <c r="W441" s="2">
        <v>2017</v>
      </c>
      <c r="X441" s="125" t="s">
        <v>1989</v>
      </c>
    </row>
    <row r="442" spans="1:24" ht="93" customHeight="1" x14ac:dyDescent="0.25">
      <c r="A442" s="126" t="s">
        <v>2255</v>
      </c>
      <c r="B442" s="2" t="s">
        <v>1</v>
      </c>
      <c r="C442" s="109" t="s">
        <v>830</v>
      </c>
      <c r="D442" s="271" t="s">
        <v>1009</v>
      </c>
      <c r="E442" s="271" t="s">
        <v>1009</v>
      </c>
      <c r="F442" s="271" t="s">
        <v>2256</v>
      </c>
      <c r="G442" s="109" t="s">
        <v>6</v>
      </c>
      <c r="H442" s="76">
        <v>100</v>
      </c>
      <c r="I442" s="2">
        <v>710000000</v>
      </c>
      <c r="J442" s="2" t="s">
        <v>7</v>
      </c>
      <c r="K442" s="109" t="s">
        <v>356</v>
      </c>
      <c r="L442" s="2" t="s">
        <v>2257</v>
      </c>
      <c r="M442" s="2"/>
      <c r="N442" s="109" t="s">
        <v>356</v>
      </c>
      <c r="O442" s="2" t="s">
        <v>73</v>
      </c>
      <c r="P442" s="2"/>
      <c r="Q442" s="2"/>
      <c r="R442" s="109"/>
      <c r="S442" s="109"/>
      <c r="T442" s="56">
        <v>2352080</v>
      </c>
      <c r="U442" s="56">
        <f>T442*1.12</f>
        <v>2634329.6</v>
      </c>
      <c r="V442" s="109"/>
      <c r="W442" s="2">
        <v>2017</v>
      </c>
      <c r="X442" s="274" t="s">
        <v>2155</v>
      </c>
    </row>
    <row r="443" spans="1:24" ht="93" customHeight="1" x14ac:dyDescent="0.25">
      <c r="A443" s="126" t="s">
        <v>2258</v>
      </c>
      <c r="B443" s="2" t="s">
        <v>1</v>
      </c>
      <c r="C443" s="283" t="s">
        <v>2259</v>
      </c>
      <c r="D443" s="283" t="s">
        <v>2260</v>
      </c>
      <c r="E443" s="283" t="s">
        <v>2261</v>
      </c>
      <c r="F443" s="284" t="s">
        <v>2262</v>
      </c>
      <c r="G443" s="2" t="s">
        <v>6</v>
      </c>
      <c r="H443" s="58">
        <v>100</v>
      </c>
      <c r="I443" s="2">
        <v>710000000</v>
      </c>
      <c r="J443" s="2" t="s">
        <v>7</v>
      </c>
      <c r="K443" s="2" t="s">
        <v>386</v>
      </c>
      <c r="L443" s="2" t="s">
        <v>7</v>
      </c>
      <c r="M443" s="2"/>
      <c r="N443" s="2" t="s">
        <v>397</v>
      </c>
      <c r="O443" s="2" t="s">
        <v>73</v>
      </c>
      <c r="P443" s="2"/>
      <c r="Q443" s="2"/>
      <c r="R443" s="56"/>
      <c r="S443" s="59"/>
      <c r="T443" s="56">
        <v>881799.89999999991</v>
      </c>
      <c r="U443" s="56">
        <f>T443*1.12</f>
        <v>987615.88800000004</v>
      </c>
      <c r="V443" s="13"/>
      <c r="W443" s="13">
        <v>2017</v>
      </c>
      <c r="X443" s="274" t="s">
        <v>2155</v>
      </c>
    </row>
    <row r="444" spans="1:24" ht="93" customHeight="1" x14ac:dyDescent="0.25">
      <c r="A444" s="126" t="s">
        <v>2263</v>
      </c>
      <c r="B444" s="2" t="s">
        <v>1</v>
      </c>
      <c r="C444" s="2" t="s">
        <v>2264</v>
      </c>
      <c r="D444" s="42" t="s">
        <v>2265</v>
      </c>
      <c r="E444" s="42" t="s">
        <v>2266</v>
      </c>
      <c r="F444" s="42" t="s">
        <v>2267</v>
      </c>
      <c r="G444" s="2" t="s">
        <v>6</v>
      </c>
      <c r="H444" s="105">
        <v>100</v>
      </c>
      <c r="I444" s="2">
        <v>710000000</v>
      </c>
      <c r="J444" s="2" t="s">
        <v>7</v>
      </c>
      <c r="K444" s="2" t="s">
        <v>386</v>
      </c>
      <c r="L444" s="2" t="s">
        <v>7</v>
      </c>
      <c r="M444" s="82"/>
      <c r="N444" s="2" t="s">
        <v>397</v>
      </c>
      <c r="O444" s="76" t="s">
        <v>710</v>
      </c>
      <c r="P444" s="82"/>
      <c r="Q444" s="82"/>
      <c r="R444" s="82"/>
      <c r="S444" s="82"/>
      <c r="T444" s="68">
        <f>U444/1.12</f>
        <v>25673743.749999996</v>
      </c>
      <c r="U444" s="68">
        <v>28754593</v>
      </c>
      <c r="V444" s="2" t="s">
        <v>11</v>
      </c>
      <c r="W444" s="2">
        <v>2017</v>
      </c>
      <c r="X444" s="274" t="s">
        <v>2155</v>
      </c>
    </row>
    <row r="445" spans="1:24" ht="93" customHeight="1" x14ac:dyDescent="0.25">
      <c r="A445" s="126" t="s">
        <v>2268</v>
      </c>
      <c r="B445" s="2" t="s">
        <v>1</v>
      </c>
      <c r="C445" s="2" t="s">
        <v>2264</v>
      </c>
      <c r="D445" s="42" t="s">
        <v>2265</v>
      </c>
      <c r="E445" s="42" t="s">
        <v>2266</v>
      </c>
      <c r="F445" s="42" t="s">
        <v>2269</v>
      </c>
      <c r="G445" s="2" t="s">
        <v>6</v>
      </c>
      <c r="H445" s="105">
        <v>100</v>
      </c>
      <c r="I445" s="2">
        <v>710000000</v>
      </c>
      <c r="J445" s="2" t="s">
        <v>7</v>
      </c>
      <c r="K445" s="2" t="s">
        <v>386</v>
      </c>
      <c r="L445" s="2" t="s">
        <v>7</v>
      </c>
      <c r="M445" s="82"/>
      <c r="N445" s="2" t="s">
        <v>397</v>
      </c>
      <c r="O445" s="76" t="s">
        <v>710</v>
      </c>
      <c r="P445" s="82"/>
      <c r="Q445" s="82"/>
      <c r="R445" s="82"/>
      <c r="S445" s="82"/>
      <c r="T445" s="68">
        <f>U445/1.12</f>
        <v>12453928.571428571</v>
      </c>
      <c r="U445" s="68">
        <v>13948400</v>
      </c>
      <c r="V445" s="2" t="s">
        <v>11</v>
      </c>
      <c r="W445" s="2">
        <v>2017</v>
      </c>
      <c r="X445" s="274" t="s">
        <v>2155</v>
      </c>
    </row>
    <row r="446" spans="1:24" ht="93" customHeight="1" x14ac:dyDescent="0.25">
      <c r="A446" s="126" t="s">
        <v>2270</v>
      </c>
      <c r="B446" s="2" t="s">
        <v>1</v>
      </c>
      <c r="C446" s="103" t="s">
        <v>2271</v>
      </c>
      <c r="D446" s="98" t="s">
        <v>2272</v>
      </c>
      <c r="E446" s="98" t="s">
        <v>2272</v>
      </c>
      <c r="F446" s="98" t="s">
        <v>2273</v>
      </c>
      <c r="G446" s="2" t="s">
        <v>6</v>
      </c>
      <c r="H446" s="105">
        <v>100</v>
      </c>
      <c r="I446" s="2">
        <v>710000000</v>
      </c>
      <c r="J446" s="2" t="s">
        <v>7</v>
      </c>
      <c r="K446" s="2" t="s">
        <v>386</v>
      </c>
      <c r="L446" s="2" t="s">
        <v>7</v>
      </c>
      <c r="M446" s="278"/>
      <c r="N446" s="2" t="s">
        <v>397</v>
      </c>
      <c r="O446" s="2" t="s">
        <v>710</v>
      </c>
      <c r="P446" s="278"/>
      <c r="Q446" s="278"/>
      <c r="R446" s="68"/>
      <c r="S446" s="68"/>
      <c r="T446" s="68">
        <f>U446/1.12</f>
        <v>215793504</v>
      </c>
      <c r="U446" s="68">
        <v>241688724.48000002</v>
      </c>
      <c r="V446" s="2" t="s">
        <v>11</v>
      </c>
      <c r="W446" s="2">
        <v>2017</v>
      </c>
      <c r="X446" s="274" t="s">
        <v>2155</v>
      </c>
    </row>
    <row r="447" spans="1:24" ht="93" customHeight="1" x14ac:dyDescent="0.25">
      <c r="A447" s="126" t="s">
        <v>2274</v>
      </c>
      <c r="B447" s="2" t="s">
        <v>1</v>
      </c>
      <c r="C447" s="103" t="s">
        <v>2275</v>
      </c>
      <c r="D447" s="98" t="s">
        <v>2276</v>
      </c>
      <c r="E447" s="98" t="s">
        <v>2276</v>
      </c>
      <c r="F447" s="98" t="s">
        <v>2277</v>
      </c>
      <c r="G447" s="2" t="s">
        <v>6</v>
      </c>
      <c r="H447" s="105">
        <v>100</v>
      </c>
      <c r="I447" s="2">
        <v>710000000</v>
      </c>
      <c r="J447" s="2" t="s">
        <v>7</v>
      </c>
      <c r="K447" s="2" t="s">
        <v>386</v>
      </c>
      <c r="L447" s="2" t="s">
        <v>7</v>
      </c>
      <c r="M447" s="278"/>
      <c r="N447" s="278" t="s">
        <v>397</v>
      </c>
      <c r="O447" s="2" t="s">
        <v>710</v>
      </c>
      <c r="P447" s="278"/>
      <c r="Q447" s="278"/>
      <c r="R447" s="68"/>
      <c r="S447" s="68"/>
      <c r="T447" s="68">
        <v>9021591.2699999996</v>
      </c>
      <c r="U447" s="68">
        <v>10104182.2224</v>
      </c>
      <c r="V447" s="2" t="s">
        <v>11</v>
      </c>
      <c r="W447" s="2">
        <v>2017</v>
      </c>
      <c r="X447" s="274" t="s">
        <v>2155</v>
      </c>
    </row>
    <row r="448" spans="1:24" ht="93" customHeight="1" x14ac:dyDescent="0.25">
      <c r="A448" s="126" t="s">
        <v>2278</v>
      </c>
      <c r="B448" s="2" t="s">
        <v>1</v>
      </c>
      <c r="C448" s="103" t="s">
        <v>2279</v>
      </c>
      <c r="D448" s="98" t="s">
        <v>2280</v>
      </c>
      <c r="E448" s="98" t="s">
        <v>2280</v>
      </c>
      <c r="F448" s="98" t="s">
        <v>2281</v>
      </c>
      <c r="G448" s="2" t="s">
        <v>6</v>
      </c>
      <c r="H448" s="105">
        <v>100</v>
      </c>
      <c r="I448" s="2">
        <v>710000000</v>
      </c>
      <c r="J448" s="2" t="s">
        <v>7</v>
      </c>
      <c r="K448" s="2" t="s">
        <v>386</v>
      </c>
      <c r="L448" s="2" t="s">
        <v>7</v>
      </c>
      <c r="M448" s="278"/>
      <c r="N448" s="2" t="s">
        <v>2241</v>
      </c>
      <c r="O448" s="2" t="s">
        <v>2282</v>
      </c>
      <c r="P448" s="278"/>
      <c r="Q448" s="278"/>
      <c r="R448" s="68"/>
      <c r="S448" s="68"/>
      <c r="T448" s="68">
        <v>22705937</v>
      </c>
      <c r="U448" s="68">
        <f>T448*1.12</f>
        <v>25430649.440000001</v>
      </c>
      <c r="V448" s="2" t="s">
        <v>11</v>
      </c>
      <c r="W448" s="2">
        <v>2017</v>
      </c>
      <c r="X448" s="274" t="s">
        <v>2155</v>
      </c>
    </row>
    <row r="449" spans="1:24" ht="93" customHeight="1" x14ac:dyDescent="0.25">
      <c r="A449" s="126" t="s">
        <v>2283</v>
      </c>
      <c r="B449" s="2" t="s">
        <v>1</v>
      </c>
      <c r="C449" s="69" t="s">
        <v>1405</v>
      </c>
      <c r="D449" s="98" t="s">
        <v>1406</v>
      </c>
      <c r="E449" s="98" t="s">
        <v>1406</v>
      </c>
      <c r="F449" s="98" t="s">
        <v>1407</v>
      </c>
      <c r="G449" s="69" t="s">
        <v>679</v>
      </c>
      <c r="H449" s="76">
        <v>100</v>
      </c>
      <c r="I449" s="2">
        <v>710000000</v>
      </c>
      <c r="J449" s="2" t="s">
        <v>7</v>
      </c>
      <c r="K449" s="278" t="s">
        <v>386</v>
      </c>
      <c r="L449" s="2" t="s">
        <v>1408</v>
      </c>
      <c r="M449" s="2"/>
      <c r="N449" s="2" t="s">
        <v>2147</v>
      </c>
      <c r="O449" s="2" t="s">
        <v>1391</v>
      </c>
      <c r="P449" s="69"/>
      <c r="Q449" s="69"/>
      <c r="R449" s="69"/>
      <c r="S449" s="114"/>
      <c r="T449" s="109">
        <f t="shared" ref="T449:T456" si="32">U449/1.12</f>
        <v>7306945.9999999991</v>
      </c>
      <c r="U449" s="109">
        <v>8183779.5199999996</v>
      </c>
      <c r="V449" s="279"/>
      <c r="W449" s="2">
        <v>2017</v>
      </c>
      <c r="X449" s="274" t="s">
        <v>2155</v>
      </c>
    </row>
    <row r="450" spans="1:24" ht="93" customHeight="1" x14ac:dyDescent="0.25">
      <c r="A450" s="126" t="s">
        <v>2284</v>
      </c>
      <c r="B450" s="2" t="s">
        <v>1</v>
      </c>
      <c r="C450" s="69" t="s">
        <v>1405</v>
      </c>
      <c r="D450" s="98" t="s">
        <v>1406</v>
      </c>
      <c r="E450" s="98" t="s">
        <v>1406</v>
      </c>
      <c r="F450" s="98" t="s">
        <v>1410</v>
      </c>
      <c r="G450" s="69" t="s">
        <v>679</v>
      </c>
      <c r="H450" s="76">
        <v>100</v>
      </c>
      <c r="I450" s="2">
        <v>710000000</v>
      </c>
      <c r="J450" s="2" t="s">
        <v>7</v>
      </c>
      <c r="K450" s="278" t="s">
        <v>386</v>
      </c>
      <c r="L450" s="2" t="s">
        <v>1408</v>
      </c>
      <c r="M450" s="2"/>
      <c r="N450" s="2" t="s">
        <v>2147</v>
      </c>
      <c r="O450" s="2" t="s">
        <v>1391</v>
      </c>
      <c r="P450" s="69"/>
      <c r="Q450" s="69"/>
      <c r="R450" s="69"/>
      <c r="S450" s="114"/>
      <c r="T450" s="109">
        <f t="shared" si="32"/>
        <v>2395719.9999999995</v>
      </c>
      <c r="U450" s="109">
        <v>2683206.4</v>
      </c>
      <c r="V450" s="279"/>
      <c r="W450" s="2">
        <v>2017</v>
      </c>
      <c r="X450" s="274" t="s">
        <v>2155</v>
      </c>
    </row>
    <row r="451" spans="1:24" ht="93" customHeight="1" x14ac:dyDescent="0.25">
      <c r="A451" s="126" t="s">
        <v>2285</v>
      </c>
      <c r="B451" s="2" t="s">
        <v>1</v>
      </c>
      <c r="C451" s="69" t="s">
        <v>1405</v>
      </c>
      <c r="D451" s="98" t="s">
        <v>1406</v>
      </c>
      <c r="E451" s="98" t="s">
        <v>1406</v>
      </c>
      <c r="F451" s="98" t="s">
        <v>1411</v>
      </c>
      <c r="G451" s="69" t="s">
        <v>679</v>
      </c>
      <c r="H451" s="76">
        <v>100</v>
      </c>
      <c r="I451" s="2">
        <v>710000000</v>
      </c>
      <c r="J451" s="2" t="s">
        <v>7</v>
      </c>
      <c r="K451" s="278" t="s">
        <v>386</v>
      </c>
      <c r="L451" s="2" t="s">
        <v>1408</v>
      </c>
      <c r="M451" s="2"/>
      <c r="N451" s="2" t="s">
        <v>2147</v>
      </c>
      <c r="O451" s="2" t="s">
        <v>1391</v>
      </c>
      <c r="P451" s="69"/>
      <c r="Q451" s="69"/>
      <c r="R451" s="69"/>
      <c r="S451" s="114"/>
      <c r="T451" s="109">
        <f t="shared" si="32"/>
        <v>1796789.9999999998</v>
      </c>
      <c r="U451" s="109">
        <v>2012404.8</v>
      </c>
      <c r="V451" s="279"/>
      <c r="W451" s="2">
        <v>2017</v>
      </c>
      <c r="X451" s="274" t="s">
        <v>2155</v>
      </c>
    </row>
    <row r="452" spans="1:24" ht="93" customHeight="1" x14ac:dyDescent="0.25">
      <c r="A452" s="126" t="s">
        <v>2286</v>
      </c>
      <c r="B452" s="2" t="s">
        <v>1</v>
      </c>
      <c r="C452" s="69" t="s">
        <v>1405</v>
      </c>
      <c r="D452" s="98" t="s">
        <v>1406</v>
      </c>
      <c r="E452" s="98" t="s">
        <v>1406</v>
      </c>
      <c r="F452" s="98" t="s">
        <v>1412</v>
      </c>
      <c r="G452" s="69" t="s">
        <v>679</v>
      </c>
      <c r="H452" s="76">
        <v>100</v>
      </c>
      <c r="I452" s="2">
        <v>710000000</v>
      </c>
      <c r="J452" s="2" t="s">
        <v>7</v>
      </c>
      <c r="K452" s="278" t="s">
        <v>386</v>
      </c>
      <c r="L452" s="2" t="s">
        <v>1408</v>
      </c>
      <c r="M452" s="2"/>
      <c r="N452" s="2" t="s">
        <v>2147</v>
      </c>
      <c r="O452" s="2" t="s">
        <v>1391</v>
      </c>
      <c r="P452" s="69"/>
      <c r="Q452" s="69"/>
      <c r="R452" s="69"/>
      <c r="S452" s="118"/>
      <c r="T452" s="109">
        <f t="shared" si="32"/>
        <v>1796789.9999999998</v>
      </c>
      <c r="U452" s="109">
        <v>2012404.8</v>
      </c>
      <c r="V452" s="279"/>
      <c r="W452" s="2">
        <v>2017</v>
      </c>
      <c r="X452" s="274" t="s">
        <v>2155</v>
      </c>
    </row>
    <row r="453" spans="1:24" ht="93" customHeight="1" x14ac:dyDescent="0.25">
      <c r="A453" s="126" t="s">
        <v>2287</v>
      </c>
      <c r="B453" s="2" t="s">
        <v>1</v>
      </c>
      <c r="C453" s="110" t="s">
        <v>1480</v>
      </c>
      <c r="D453" s="98" t="s">
        <v>1481</v>
      </c>
      <c r="E453" s="98" t="s">
        <v>1481</v>
      </c>
      <c r="F453" s="98" t="s">
        <v>1482</v>
      </c>
      <c r="G453" s="69" t="s">
        <v>679</v>
      </c>
      <c r="H453" s="76">
        <v>100</v>
      </c>
      <c r="I453" s="2">
        <v>710000000</v>
      </c>
      <c r="J453" s="2" t="s">
        <v>7</v>
      </c>
      <c r="K453" s="278" t="s">
        <v>386</v>
      </c>
      <c r="L453" s="110" t="s">
        <v>1483</v>
      </c>
      <c r="M453" s="110"/>
      <c r="N453" s="2" t="s">
        <v>2147</v>
      </c>
      <c r="O453" s="2" t="s">
        <v>1391</v>
      </c>
      <c r="P453" s="110"/>
      <c r="Q453" s="110"/>
      <c r="R453" s="116"/>
      <c r="S453" s="118"/>
      <c r="T453" s="116">
        <f t="shared" si="32"/>
        <v>759599.99999999988</v>
      </c>
      <c r="U453" s="116">
        <v>850752</v>
      </c>
      <c r="V453" s="110"/>
      <c r="W453" s="115">
        <v>2017</v>
      </c>
      <c r="X453" s="274" t="s">
        <v>2155</v>
      </c>
    </row>
    <row r="454" spans="1:24" ht="93" customHeight="1" x14ac:dyDescent="0.25">
      <c r="A454" s="126" t="s">
        <v>2288</v>
      </c>
      <c r="B454" s="2" t="s">
        <v>1</v>
      </c>
      <c r="C454" s="110" t="s">
        <v>1480</v>
      </c>
      <c r="D454" s="98" t="s">
        <v>1481</v>
      </c>
      <c r="E454" s="98" t="s">
        <v>1481</v>
      </c>
      <c r="F454" s="98" t="s">
        <v>1485</v>
      </c>
      <c r="G454" s="69" t="s">
        <v>679</v>
      </c>
      <c r="H454" s="76">
        <v>100</v>
      </c>
      <c r="I454" s="2">
        <v>710000000</v>
      </c>
      <c r="J454" s="2" t="s">
        <v>7</v>
      </c>
      <c r="K454" s="278" t="s">
        <v>386</v>
      </c>
      <c r="L454" s="110" t="s">
        <v>1483</v>
      </c>
      <c r="M454" s="110"/>
      <c r="N454" s="2" t="s">
        <v>2147</v>
      </c>
      <c r="O454" s="2" t="s">
        <v>1391</v>
      </c>
      <c r="P454" s="110"/>
      <c r="Q454" s="110"/>
      <c r="R454" s="116"/>
      <c r="S454" s="118"/>
      <c r="T454" s="116">
        <f t="shared" si="32"/>
        <v>1266098.9999999998</v>
      </c>
      <c r="U454" s="116">
        <v>1418030.88</v>
      </c>
      <c r="V454" s="110"/>
      <c r="W454" s="115">
        <v>2017</v>
      </c>
      <c r="X454" s="274" t="s">
        <v>2155</v>
      </c>
    </row>
    <row r="455" spans="1:24" ht="93" customHeight="1" x14ac:dyDescent="0.25">
      <c r="A455" s="126" t="s">
        <v>2289</v>
      </c>
      <c r="B455" s="2" t="s">
        <v>1</v>
      </c>
      <c r="C455" s="110" t="s">
        <v>1480</v>
      </c>
      <c r="D455" s="98" t="s">
        <v>1481</v>
      </c>
      <c r="E455" s="98" t="s">
        <v>1481</v>
      </c>
      <c r="F455" s="98" t="s">
        <v>1486</v>
      </c>
      <c r="G455" s="69" t="s">
        <v>679</v>
      </c>
      <c r="H455" s="76">
        <v>100</v>
      </c>
      <c r="I455" s="2">
        <v>710000000</v>
      </c>
      <c r="J455" s="2" t="s">
        <v>7</v>
      </c>
      <c r="K455" s="278" t="s">
        <v>386</v>
      </c>
      <c r="L455" s="110" t="s">
        <v>1483</v>
      </c>
      <c r="M455" s="110"/>
      <c r="N455" s="2" t="s">
        <v>2147</v>
      </c>
      <c r="O455" s="2" t="s">
        <v>1391</v>
      </c>
      <c r="P455" s="110"/>
      <c r="Q455" s="110"/>
      <c r="R455" s="116"/>
      <c r="S455" s="118"/>
      <c r="T455" s="116">
        <f t="shared" si="32"/>
        <v>1133319</v>
      </c>
      <c r="U455" s="116">
        <v>1269317.28</v>
      </c>
      <c r="V455" s="110"/>
      <c r="W455" s="115">
        <v>2017</v>
      </c>
      <c r="X455" s="274" t="s">
        <v>2155</v>
      </c>
    </row>
    <row r="456" spans="1:24" ht="93" customHeight="1" x14ac:dyDescent="0.25">
      <c r="A456" s="126" t="s">
        <v>2290</v>
      </c>
      <c r="B456" s="2" t="s">
        <v>1</v>
      </c>
      <c r="C456" s="110" t="s">
        <v>1480</v>
      </c>
      <c r="D456" s="98" t="s">
        <v>1481</v>
      </c>
      <c r="E456" s="98" t="s">
        <v>1481</v>
      </c>
      <c r="F456" s="98" t="s">
        <v>1486</v>
      </c>
      <c r="G456" s="69" t="s">
        <v>679</v>
      </c>
      <c r="H456" s="76">
        <v>100</v>
      </c>
      <c r="I456" s="2">
        <v>710000000</v>
      </c>
      <c r="J456" s="2" t="s">
        <v>7</v>
      </c>
      <c r="K456" s="278" t="s">
        <v>386</v>
      </c>
      <c r="L456" s="110" t="s">
        <v>1483</v>
      </c>
      <c r="M456" s="110"/>
      <c r="N456" s="2" t="s">
        <v>2147</v>
      </c>
      <c r="O456" s="2" t="s">
        <v>1391</v>
      </c>
      <c r="P456" s="110"/>
      <c r="Q456" s="110"/>
      <c r="R456" s="116"/>
      <c r="S456" s="118"/>
      <c r="T456" s="116">
        <f t="shared" si="32"/>
        <v>1154211.9999999998</v>
      </c>
      <c r="U456" s="116">
        <v>1292717.44</v>
      </c>
      <c r="V456" s="110"/>
      <c r="W456" s="115">
        <v>2017</v>
      </c>
      <c r="X456" s="274" t="s">
        <v>2155</v>
      </c>
    </row>
    <row r="457" spans="1:24" ht="93" customHeight="1" x14ac:dyDescent="0.25">
      <c r="A457" s="126" t="s">
        <v>2291</v>
      </c>
      <c r="B457" s="2" t="s">
        <v>1</v>
      </c>
      <c r="C457" s="103" t="s">
        <v>2292</v>
      </c>
      <c r="D457" s="98" t="s">
        <v>2293</v>
      </c>
      <c r="E457" s="98" t="s">
        <v>2294</v>
      </c>
      <c r="F457" s="98" t="s">
        <v>2295</v>
      </c>
      <c r="G457" s="2" t="s">
        <v>6</v>
      </c>
      <c r="H457" s="105">
        <v>100</v>
      </c>
      <c r="I457" s="2">
        <v>710000000</v>
      </c>
      <c r="J457" s="2" t="s">
        <v>7</v>
      </c>
      <c r="K457" s="2" t="s">
        <v>386</v>
      </c>
      <c r="L457" s="2" t="s">
        <v>7</v>
      </c>
      <c r="M457" s="278"/>
      <c r="N457" s="2" t="s">
        <v>397</v>
      </c>
      <c r="O457" s="2" t="s">
        <v>710</v>
      </c>
      <c r="P457" s="278"/>
      <c r="Q457" s="278"/>
      <c r="R457" s="68"/>
      <c r="S457" s="68"/>
      <c r="T457" s="68">
        <f>U457/1.12</f>
        <v>67293305.526785702</v>
      </c>
      <c r="U457" s="68">
        <v>75368502.189999998</v>
      </c>
      <c r="V457" s="2" t="s">
        <v>11</v>
      </c>
      <c r="W457" s="2">
        <v>2017</v>
      </c>
      <c r="X457" s="274" t="s">
        <v>2155</v>
      </c>
    </row>
    <row r="458" spans="1:24" ht="93" customHeight="1" x14ac:dyDescent="0.25">
      <c r="A458" s="126" t="s">
        <v>2296</v>
      </c>
      <c r="B458" s="2" t="s">
        <v>1</v>
      </c>
      <c r="C458" s="2" t="s">
        <v>1911</v>
      </c>
      <c r="D458" s="42" t="s">
        <v>1912</v>
      </c>
      <c r="E458" s="42" t="s">
        <v>1912</v>
      </c>
      <c r="F458" s="42" t="s">
        <v>2297</v>
      </c>
      <c r="G458" s="2" t="s">
        <v>6</v>
      </c>
      <c r="H458" s="258">
        <v>80</v>
      </c>
      <c r="I458" s="2">
        <v>710000000</v>
      </c>
      <c r="J458" s="2" t="s">
        <v>7</v>
      </c>
      <c r="K458" s="2" t="s">
        <v>396</v>
      </c>
      <c r="L458" s="2" t="s">
        <v>7</v>
      </c>
      <c r="M458" s="2"/>
      <c r="N458" s="2" t="s">
        <v>1198</v>
      </c>
      <c r="O458" s="2" t="s">
        <v>73</v>
      </c>
      <c r="P458" s="2"/>
      <c r="Q458" s="2"/>
      <c r="R458" s="68"/>
      <c r="S458" s="68"/>
      <c r="T458" s="116">
        <v>397800</v>
      </c>
      <c r="U458" s="116">
        <f>T458*1.12</f>
        <v>445536.00000000006</v>
      </c>
      <c r="V458" s="2"/>
      <c r="W458" s="2">
        <v>2017</v>
      </c>
      <c r="X458" s="274" t="s">
        <v>2155</v>
      </c>
    </row>
    <row r="459" spans="1:24" ht="93" customHeight="1" x14ac:dyDescent="0.25">
      <c r="A459" s="126" t="s">
        <v>2298</v>
      </c>
      <c r="B459" s="2" t="s">
        <v>1</v>
      </c>
      <c r="C459" s="103" t="s">
        <v>2299</v>
      </c>
      <c r="D459" s="98" t="s">
        <v>2300</v>
      </c>
      <c r="E459" s="98" t="s">
        <v>2300</v>
      </c>
      <c r="F459" s="98" t="s">
        <v>2301</v>
      </c>
      <c r="G459" s="2" t="s">
        <v>182</v>
      </c>
      <c r="H459" s="105">
        <v>100</v>
      </c>
      <c r="I459" s="2">
        <v>710000000</v>
      </c>
      <c r="J459" s="2" t="s">
        <v>7</v>
      </c>
      <c r="K459" s="2" t="s">
        <v>387</v>
      </c>
      <c r="L459" s="2" t="s">
        <v>8</v>
      </c>
      <c r="M459" s="278"/>
      <c r="N459" s="278" t="s">
        <v>391</v>
      </c>
      <c r="O459" s="2" t="s">
        <v>73</v>
      </c>
      <c r="P459" s="278"/>
      <c r="Q459" s="278"/>
      <c r="R459" s="68"/>
      <c r="S459" s="68"/>
      <c r="T459" s="68">
        <v>0</v>
      </c>
      <c r="U459" s="68">
        <v>0</v>
      </c>
      <c r="V459" s="2"/>
      <c r="W459" s="2">
        <v>2017</v>
      </c>
      <c r="X459" s="125" t="s">
        <v>2524</v>
      </c>
    </row>
    <row r="460" spans="1:24" ht="140.25" x14ac:dyDescent="0.25">
      <c r="A460" s="126" t="s">
        <v>2538</v>
      </c>
      <c r="B460" s="2" t="s">
        <v>1</v>
      </c>
      <c r="C460" s="2" t="s">
        <v>1454</v>
      </c>
      <c r="D460" s="98" t="s">
        <v>1455</v>
      </c>
      <c r="E460" s="98" t="s">
        <v>1456</v>
      </c>
      <c r="F460" s="98" t="s">
        <v>2539</v>
      </c>
      <c r="G460" s="2" t="s">
        <v>182</v>
      </c>
      <c r="H460" s="105">
        <v>100</v>
      </c>
      <c r="I460" s="2">
        <v>710000000</v>
      </c>
      <c r="J460" s="2" t="s">
        <v>7</v>
      </c>
      <c r="K460" s="2" t="s">
        <v>387</v>
      </c>
      <c r="L460" s="2" t="s">
        <v>8</v>
      </c>
      <c r="M460" s="278"/>
      <c r="N460" s="278" t="s">
        <v>391</v>
      </c>
      <c r="O460" s="2" t="s">
        <v>73</v>
      </c>
      <c r="P460" s="278"/>
      <c r="Q460" s="278"/>
      <c r="R460" s="68"/>
      <c r="S460" s="68"/>
      <c r="T460" s="68">
        <f>U460/1.12</f>
        <v>3499999.9999999995</v>
      </c>
      <c r="U460" s="68">
        <v>3920000</v>
      </c>
      <c r="V460" s="2"/>
      <c r="W460" s="2">
        <v>2017</v>
      </c>
      <c r="X460" s="274" t="s">
        <v>2540</v>
      </c>
    </row>
    <row r="461" spans="1:24" ht="93" customHeight="1" x14ac:dyDescent="0.25">
      <c r="A461" s="126" t="s">
        <v>2302</v>
      </c>
      <c r="B461" s="2" t="s">
        <v>1</v>
      </c>
      <c r="C461" s="103" t="s">
        <v>2303</v>
      </c>
      <c r="D461" s="98" t="s">
        <v>2304</v>
      </c>
      <c r="E461" s="98" t="s">
        <v>2304</v>
      </c>
      <c r="F461" s="98" t="s">
        <v>2305</v>
      </c>
      <c r="G461" s="2" t="s">
        <v>182</v>
      </c>
      <c r="H461" s="105">
        <v>100</v>
      </c>
      <c r="I461" s="2">
        <v>710000000</v>
      </c>
      <c r="J461" s="2" t="s">
        <v>7</v>
      </c>
      <c r="K461" s="2" t="s">
        <v>387</v>
      </c>
      <c r="L461" s="2" t="s">
        <v>8</v>
      </c>
      <c r="M461" s="278"/>
      <c r="N461" s="278" t="s">
        <v>391</v>
      </c>
      <c r="O461" s="2" t="s">
        <v>73</v>
      </c>
      <c r="P461" s="278"/>
      <c r="Q461" s="278"/>
      <c r="R461" s="68"/>
      <c r="S461" s="68"/>
      <c r="T461" s="68">
        <v>0</v>
      </c>
      <c r="U461" s="68">
        <v>0</v>
      </c>
      <c r="V461" s="2"/>
      <c r="W461" s="2">
        <v>2017</v>
      </c>
      <c r="X461" s="125" t="s">
        <v>2524</v>
      </c>
    </row>
    <row r="462" spans="1:24" ht="64.5" customHeight="1" x14ac:dyDescent="0.25">
      <c r="A462" s="126" t="s">
        <v>2541</v>
      </c>
      <c r="B462" s="2" t="s">
        <v>1</v>
      </c>
      <c r="C462" s="103" t="s">
        <v>2303</v>
      </c>
      <c r="D462" s="98" t="s">
        <v>2304</v>
      </c>
      <c r="E462" s="98" t="s">
        <v>2304</v>
      </c>
      <c r="F462" s="98" t="s">
        <v>2542</v>
      </c>
      <c r="G462" s="2" t="s">
        <v>182</v>
      </c>
      <c r="H462" s="105">
        <v>100</v>
      </c>
      <c r="I462" s="2">
        <v>710000000</v>
      </c>
      <c r="J462" s="2" t="s">
        <v>7</v>
      </c>
      <c r="K462" s="2" t="s">
        <v>387</v>
      </c>
      <c r="L462" s="2" t="s">
        <v>8</v>
      </c>
      <c r="M462" s="278"/>
      <c r="N462" s="278" t="s">
        <v>391</v>
      </c>
      <c r="O462" s="2" t="s">
        <v>73</v>
      </c>
      <c r="P462" s="278"/>
      <c r="Q462" s="278"/>
      <c r="R462" s="68"/>
      <c r="S462" s="68"/>
      <c r="T462" s="68">
        <f t="shared" ref="T462" si="33">U462/1.12</f>
        <v>7499999.9999999991</v>
      </c>
      <c r="U462" s="68">
        <v>8400000</v>
      </c>
      <c r="V462" s="2"/>
      <c r="W462" s="2">
        <v>2017</v>
      </c>
      <c r="X462" s="274" t="s">
        <v>2543</v>
      </c>
    </row>
    <row r="463" spans="1:24" ht="93" customHeight="1" x14ac:dyDescent="0.25">
      <c r="A463" s="126" t="s">
        <v>2306</v>
      </c>
      <c r="B463" s="2" t="s">
        <v>1</v>
      </c>
      <c r="C463" s="103" t="s">
        <v>799</v>
      </c>
      <c r="D463" s="98" t="s">
        <v>800</v>
      </c>
      <c r="E463" s="98" t="s">
        <v>800</v>
      </c>
      <c r="F463" s="98" t="s">
        <v>2307</v>
      </c>
      <c r="G463" s="2" t="s">
        <v>6</v>
      </c>
      <c r="H463" s="105">
        <v>100</v>
      </c>
      <c r="I463" s="2">
        <v>710000000</v>
      </c>
      <c r="J463" s="2" t="s">
        <v>7</v>
      </c>
      <c r="K463" s="278" t="s">
        <v>386</v>
      </c>
      <c r="L463" s="2" t="s">
        <v>20</v>
      </c>
      <c r="M463" s="278"/>
      <c r="N463" s="278" t="s">
        <v>2308</v>
      </c>
      <c r="O463" s="2" t="s">
        <v>73</v>
      </c>
      <c r="P463" s="278"/>
      <c r="Q463" s="278"/>
      <c r="R463" s="68"/>
      <c r="S463" s="68"/>
      <c r="T463" s="68">
        <f t="shared" ref="T463" si="34">U463/1.12</f>
        <v>14902475.892857142</v>
      </c>
      <c r="U463" s="68">
        <v>16690773</v>
      </c>
      <c r="V463" s="2" t="s">
        <v>11</v>
      </c>
      <c r="W463" s="2">
        <v>2017</v>
      </c>
      <c r="X463" s="274" t="s">
        <v>2155</v>
      </c>
    </row>
    <row r="464" spans="1:24" ht="93" customHeight="1" x14ac:dyDescent="0.25">
      <c r="A464" s="126" t="s">
        <v>2309</v>
      </c>
      <c r="B464" s="2" t="s">
        <v>1</v>
      </c>
      <c r="C464" s="103" t="s">
        <v>1320</v>
      </c>
      <c r="D464" s="98" t="s">
        <v>1321</v>
      </c>
      <c r="E464" s="98" t="s">
        <v>1321</v>
      </c>
      <c r="F464" s="98" t="s">
        <v>2310</v>
      </c>
      <c r="G464" s="2" t="s">
        <v>182</v>
      </c>
      <c r="H464" s="105">
        <v>100</v>
      </c>
      <c r="I464" s="2">
        <v>710000000</v>
      </c>
      <c r="J464" s="2" t="s">
        <v>7</v>
      </c>
      <c r="K464" s="278" t="s">
        <v>386</v>
      </c>
      <c r="L464" s="2" t="s">
        <v>8</v>
      </c>
      <c r="M464" s="278"/>
      <c r="N464" s="278" t="s">
        <v>2311</v>
      </c>
      <c r="O464" s="2" t="s">
        <v>73</v>
      </c>
      <c r="P464" s="278"/>
      <c r="Q464" s="278"/>
      <c r="R464" s="68"/>
      <c r="S464" s="68"/>
      <c r="T464" s="68">
        <v>0</v>
      </c>
      <c r="U464" s="68">
        <v>0</v>
      </c>
      <c r="V464" s="2"/>
      <c r="W464" s="2">
        <v>2017</v>
      </c>
      <c r="X464" s="274" t="s">
        <v>2601</v>
      </c>
    </row>
    <row r="465" spans="1:24" ht="93" customHeight="1" x14ac:dyDescent="0.25">
      <c r="A465" s="126" t="s">
        <v>2656</v>
      </c>
      <c r="B465" s="2" t="s">
        <v>1</v>
      </c>
      <c r="C465" s="103" t="s">
        <v>1320</v>
      </c>
      <c r="D465" s="98" t="s">
        <v>1321</v>
      </c>
      <c r="E465" s="98" t="s">
        <v>1321</v>
      </c>
      <c r="F465" s="98" t="s">
        <v>2657</v>
      </c>
      <c r="G465" s="2" t="s">
        <v>182</v>
      </c>
      <c r="H465" s="105">
        <v>100</v>
      </c>
      <c r="I465" s="2">
        <v>710000000</v>
      </c>
      <c r="J465" s="2" t="s">
        <v>7</v>
      </c>
      <c r="K465" s="278" t="s">
        <v>387</v>
      </c>
      <c r="L465" s="2" t="s">
        <v>7</v>
      </c>
      <c r="M465" s="278"/>
      <c r="N465" s="278" t="s">
        <v>1202</v>
      </c>
      <c r="O465" s="2" t="s">
        <v>73</v>
      </c>
      <c r="P465" s="278"/>
      <c r="Q465" s="278"/>
      <c r="R465" s="68"/>
      <c r="S465" s="68"/>
      <c r="T465" s="68">
        <v>0</v>
      </c>
      <c r="U465" s="68">
        <v>0</v>
      </c>
      <c r="V465" s="2"/>
      <c r="W465" s="2">
        <v>2017</v>
      </c>
      <c r="X465" s="108" t="s">
        <v>2801</v>
      </c>
    </row>
    <row r="466" spans="1:24" ht="93" customHeight="1" x14ac:dyDescent="0.25">
      <c r="A466" s="126" t="s">
        <v>2312</v>
      </c>
      <c r="B466" s="2" t="s">
        <v>1</v>
      </c>
      <c r="C466" s="284" t="s">
        <v>419</v>
      </c>
      <c r="D466" s="284" t="s">
        <v>420</v>
      </c>
      <c r="E466" s="284" t="s">
        <v>420</v>
      </c>
      <c r="F466" s="284" t="s">
        <v>2313</v>
      </c>
      <c r="G466" s="115" t="s">
        <v>6</v>
      </c>
      <c r="H466" s="258">
        <v>100</v>
      </c>
      <c r="I466" s="115">
        <v>710000000</v>
      </c>
      <c r="J466" s="115" t="s">
        <v>7</v>
      </c>
      <c r="K466" s="278" t="s">
        <v>386</v>
      </c>
      <c r="L466" s="115" t="s">
        <v>7</v>
      </c>
      <c r="M466" s="115"/>
      <c r="N466" s="115" t="s">
        <v>397</v>
      </c>
      <c r="O466" s="2" t="s">
        <v>2510</v>
      </c>
      <c r="P466" s="115"/>
      <c r="Q466" s="115"/>
      <c r="R466" s="115"/>
      <c r="S466" s="115"/>
      <c r="T466" s="68">
        <v>98820604.829999998</v>
      </c>
      <c r="U466" s="68">
        <f>T466*1.12</f>
        <v>110679077.4096</v>
      </c>
      <c r="V466" s="115"/>
      <c r="W466" s="115">
        <v>2017</v>
      </c>
      <c r="X466" s="274" t="s">
        <v>2155</v>
      </c>
    </row>
    <row r="467" spans="1:24" ht="93" customHeight="1" x14ac:dyDescent="0.25">
      <c r="A467" s="126" t="s">
        <v>2314</v>
      </c>
      <c r="B467" s="2" t="s">
        <v>1</v>
      </c>
      <c r="C467" s="284" t="s">
        <v>2315</v>
      </c>
      <c r="D467" s="284" t="s">
        <v>2316</v>
      </c>
      <c r="E467" s="284" t="s">
        <v>2316</v>
      </c>
      <c r="F467" s="284" t="s">
        <v>431</v>
      </c>
      <c r="G467" s="2" t="s">
        <v>6</v>
      </c>
      <c r="H467" s="258">
        <v>100</v>
      </c>
      <c r="I467" s="115">
        <v>710000000</v>
      </c>
      <c r="J467" s="115" t="s">
        <v>7</v>
      </c>
      <c r="K467" s="278" t="s">
        <v>386</v>
      </c>
      <c r="L467" s="115" t="s">
        <v>7</v>
      </c>
      <c r="M467" s="285"/>
      <c r="N467" s="2" t="s">
        <v>397</v>
      </c>
      <c r="O467" s="285" t="s">
        <v>398</v>
      </c>
      <c r="P467" s="285"/>
      <c r="Q467" s="285"/>
      <c r="R467" s="286"/>
      <c r="S467" s="287"/>
      <c r="T467" s="68">
        <v>39173528.57</v>
      </c>
      <c r="U467" s="68">
        <v>43874352</v>
      </c>
      <c r="V467" s="13" t="s">
        <v>11</v>
      </c>
      <c r="W467" s="115">
        <v>2017</v>
      </c>
      <c r="X467" s="274" t="s">
        <v>2155</v>
      </c>
    </row>
    <row r="468" spans="1:24" ht="93" customHeight="1" x14ac:dyDescent="0.25">
      <c r="A468" s="126" t="s">
        <v>2317</v>
      </c>
      <c r="B468" s="2" t="s">
        <v>1</v>
      </c>
      <c r="C468" s="284" t="s">
        <v>2318</v>
      </c>
      <c r="D468" s="284" t="s">
        <v>2319</v>
      </c>
      <c r="E468" s="284" t="s">
        <v>2319</v>
      </c>
      <c r="F468" s="284" t="s">
        <v>2320</v>
      </c>
      <c r="G468" s="2" t="s">
        <v>6</v>
      </c>
      <c r="H468" s="258">
        <v>100</v>
      </c>
      <c r="I468" s="115">
        <v>710000000</v>
      </c>
      <c r="J468" s="115" t="s">
        <v>7</v>
      </c>
      <c r="K468" s="278" t="s">
        <v>386</v>
      </c>
      <c r="L468" s="115" t="s">
        <v>7</v>
      </c>
      <c r="M468" s="285"/>
      <c r="N468" s="2" t="s">
        <v>397</v>
      </c>
      <c r="O468" s="115" t="s">
        <v>398</v>
      </c>
      <c r="P468" s="285"/>
      <c r="Q468" s="285"/>
      <c r="R468" s="286"/>
      <c r="S468" s="312"/>
      <c r="T468" s="68">
        <f>U468/1.12</f>
        <v>768599.99999999988</v>
      </c>
      <c r="U468" s="68">
        <v>860832</v>
      </c>
      <c r="V468" s="13"/>
      <c r="W468" s="115">
        <v>2017</v>
      </c>
      <c r="X468" s="274" t="s">
        <v>2155</v>
      </c>
    </row>
    <row r="469" spans="1:24" ht="93" customHeight="1" x14ac:dyDescent="0.25">
      <c r="A469" s="126" t="s">
        <v>2321</v>
      </c>
      <c r="B469" s="2" t="s">
        <v>1</v>
      </c>
      <c r="C469" s="284" t="s">
        <v>2322</v>
      </c>
      <c r="D469" s="284" t="s">
        <v>2323</v>
      </c>
      <c r="E469" s="284" t="s">
        <v>2323</v>
      </c>
      <c r="F469" s="284" t="s">
        <v>2324</v>
      </c>
      <c r="G469" s="2" t="s">
        <v>182</v>
      </c>
      <c r="H469" s="258">
        <v>100</v>
      </c>
      <c r="I469" s="115">
        <v>710000000</v>
      </c>
      <c r="J469" s="115" t="s">
        <v>7</v>
      </c>
      <c r="K469" s="278" t="s">
        <v>386</v>
      </c>
      <c r="L469" s="115" t="s">
        <v>7</v>
      </c>
      <c r="M469" s="285"/>
      <c r="N469" s="2" t="s">
        <v>397</v>
      </c>
      <c r="O469" s="285" t="s">
        <v>398</v>
      </c>
      <c r="P469" s="285"/>
      <c r="Q469" s="285"/>
      <c r="R469" s="286"/>
      <c r="S469" s="312"/>
      <c r="T469" s="68">
        <v>5557463.2999999998</v>
      </c>
      <c r="U469" s="68">
        <v>6224358.9000000004</v>
      </c>
      <c r="V469" s="288"/>
      <c r="W469" s="115">
        <v>2017</v>
      </c>
      <c r="X469" s="274" t="s">
        <v>2155</v>
      </c>
    </row>
    <row r="470" spans="1:24" ht="93" customHeight="1" x14ac:dyDescent="0.25">
      <c r="A470" s="126" t="s">
        <v>2325</v>
      </c>
      <c r="B470" s="2" t="s">
        <v>1</v>
      </c>
      <c r="C470" s="284" t="s">
        <v>2326</v>
      </c>
      <c r="D470" s="284" t="s">
        <v>2327</v>
      </c>
      <c r="E470" s="284" t="s">
        <v>2327</v>
      </c>
      <c r="F470" s="284" t="s">
        <v>2328</v>
      </c>
      <c r="G470" s="2" t="s">
        <v>6</v>
      </c>
      <c r="H470" s="258">
        <v>100</v>
      </c>
      <c r="I470" s="115">
        <v>710000000</v>
      </c>
      <c r="J470" s="115" t="s">
        <v>7</v>
      </c>
      <c r="K470" s="278" t="s">
        <v>386</v>
      </c>
      <c r="L470" s="115" t="s">
        <v>7</v>
      </c>
      <c r="M470" s="285"/>
      <c r="N470" s="2" t="s">
        <v>397</v>
      </c>
      <c r="O470" s="2" t="s">
        <v>398</v>
      </c>
      <c r="P470" s="285"/>
      <c r="Q470" s="285"/>
      <c r="R470" s="286"/>
      <c r="S470" s="289"/>
      <c r="T470" s="68">
        <f>U470/1.12</f>
        <v>142722</v>
      </c>
      <c r="U470" s="68">
        <v>159848.64000000001</v>
      </c>
      <c r="V470" s="288"/>
      <c r="W470" s="115">
        <v>2017</v>
      </c>
      <c r="X470" s="274" t="s">
        <v>2155</v>
      </c>
    </row>
    <row r="471" spans="1:24" ht="93" customHeight="1" x14ac:dyDescent="0.25">
      <c r="A471" s="126" t="s">
        <v>2329</v>
      </c>
      <c r="B471" s="2" t="s">
        <v>1</v>
      </c>
      <c r="C471" s="284" t="s">
        <v>2330</v>
      </c>
      <c r="D471" s="284" t="s">
        <v>2331</v>
      </c>
      <c r="E471" s="284" t="s">
        <v>2331</v>
      </c>
      <c r="F471" s="284" t="s">
        <v>2332</v>
      </c>
      <c r="G471" s="2" t="s">
        <v>6</v>
      </c>
      <c r="H471" s="258">
        <v>100</v>
      </c>
      <c r="I471" s="115">
        <v>710000000</v>
      </c>
      <c r="J471" s="115" t="s">
        <v>7</v>
      </c>
      <c r="K471" s="278" t="s">
        <v>386</v>
      </c>
      <c r="L471" s="115" t="s">
        <v>7</v>
      </c>
      <c r="M471" s="285"/>
      <c r="N471" s="2" t="s">
        <v>397</v>
      </c>
      <c r="O471" s="2" t="s">
        <v>398</v>
      </c>
      <c r="P471" s="285"/>
      <c r="Q471" s="285"/>
      <c r="R471" s="286"/>
      <c r="S471" s="313"/>
      <c r="T471" s="68">
        <f>U471/1.12</f>
        <v>1123215.6964285714</v>
      </c>
      <c r="U471" s="68">
        <v>1258001.58</v>
      </c>
      <c r="V471" s="288"/>
      <c r="W471" s="115">
        <v>2017</v>
      </c>
      <c r="X471" s="274" t="s">
        <v>2155</v>
      </c>
    </row>
    <row r="472" spans="1:24" ht="93" customHeight="1" x14ac:dyDescent="0.25">
      <c r="A472" s="126" t="s">
        <v>2333</v>
      </c>
      <c r="B472" s="2" t="s">
        <v>1</v>
      </c>
      <c r="C472" s="284" t="s">
        <v>2334</v>
      </c>
      <c r="D472" s="284" t="s">
        <v>2335</v>
      </c>
      <c r="E472" s="284" t="s">
        <v>2335</v>
      </c>
      <c r="F472" s="284" t="s">
        <v>2336</v>
      </c>
      <c r="G472" s="2" t="s">
        <v>6</v>
      </c>
      <c r="H472" s="258">
        <v>100</v>
      </c>
      <c r="I472" s="115">
        <v>710000000</v>
      </c>
      <c r="J472" s="115" t="s">
        <v>7</v>
      </c>
      <c r="K472" s="278" t="s">
        <v>386</v>
      </c>
      <c r="L472" s="115" t="s">
        <v>7</v>
      </c>
      <c r="M472" s="285"/>
      <c r="N472" s="2" t="s">
        <v>397</v>
      </c>
      <c r="O472" s="2" t="s">
        <v>398</v>
      </c>
      <c r="P472" s="285"/>
      <c r="Q472" s="285"/>
      <c r="R472" s="286"/>
      <c r="S472" s="312"/>
      <c r="T472" s="68">
        <v>299160</v>
      </c>
      <c r="U472" s="68">
        <f>T472*1.12</f>
        <v>335059.20000000001</v>
      </c>
      <c r="V472" s="288"/>
      <c r="W472" s="115">
        <v>2017</v>
      </c>
      <c r="X472" s="274" t="s">
        <v>2155</v>
      </c>
    </row>
    <row r="473" spans="1:24" ht="102" x14ac:dyDescent="0.25">
      <c r="A473" s="290" t="s">
        <v>2337</v>
      </c>
      <c r="B473" s="291" t="s">
        <v>1</v>
      </c>
      <c r="C473" s="292" t="s">
        <v>669</v>
      </c>
      <c r="D473" s="292" t="s">
        <v>670</v>
      </c>
      <c r="E473" s="292" t="s">
        <v>671</v>
      </c>
      <c r="F473" s="292" t="s">
        <v>2338</v>
      </c>
      <c r="G473" s="291" t="s">
        <v>6</v>
      </c>
      <c r="H473" s="293">
        <v>100</v>
      </c>
      <c r="I473" s="294">
        <v>710000000</v>
      </c>
      <c r="J473" s="294" t="s">
        <v>7</v>
      </c>
      <c r="K473" s="295" t="s">
        <v>396</v>
      </c>
      <c r="L473" s="294" t="s">
        <v>668</v>
      </c>
      <c r="M473" s="296"/>
      <c r="N473" s="291" t="s">
        <v>386</v>
      </c>
      <c r="O473" s="2" t="s">
        <v>1036</v>
      </c>
      <c r="P473" s="296"/>
      <c r="Q473" s="296"/>
      <c r="R473" s="297"/>
      <c r="S473" s="314"/>
      <c r="T473" s="303">
        <v>3571428.57</v>
      </c>
      <c r="U473" s="303">
        <v>4000000</v>
      </c>
      <c r="V473" s="298"/>
      <c r="W473" s="294">
        <v>2017</v>
      </c>
      <c r="X473" s="299" t="s">
        <v>2155</v>
      </c>
    </row>
    <row r="474" spans="1:24" s="111" customFormat="1" ht="85.5" customHeight="1" x14ac:dyDescent="0.25">
      <c r="A474" s="1" t="s">
        <v>2544</v>
      </c>
      <c r="B474" s="2" t="s">
        <v>1</v>
      </c>
      <c r="C474" s="2" t="s">
        <v>669</v>
      </c>
      <c r="D474" s="42" t="s">
        <v>670</v>
      </c>
      <c r="E474" s="42" t="s">
        <v>671</v>
      </c>
      <c r="F474" s="42" t="s">
        <v>2545</v>
      </c>
      <c r="G474" s="2" t="s">
        <v>6</v>
      </c>
      <c r="H474" s="58">
        <v>100</v>
      </c>
      <c r="I474" s="2">
        <v>710000000</v>
      </c>
      <c r="J474" s="2" t="s">
        <v>7</v>
      </c>
      <c r="K474" s="2" t="s">
        <v>386</v>
      </c>
      <c r="L474" s="2" t="s">
        <v>668</v>
      </c>
      <c r="M474" s="2"/>
      <c r="N474" s="2" t="s">
        <v>2254</v>
      </c>
      <c r="O474" s="2" t="s">
        <v>2546</v>
      </c>
      <c r="P474" s="2"/>
      <c r="Q474" s="2"/>
      <c r="R474" s="2"/>
      <c r="S474" s="2"/>
      <c r="T474" s="68">
        <v>0</v>
      </c>
      <c r="U474" s="68">
        <v>0</v>
      </c>
      <c r="V474" s="2"/>
      <c r="W474" s="2">
        <v>2017</v>
      </c>
      <c r="X474" s="108" t="s">
        <v>2772</v>
      </c>
    </row>
    <row r="475" spans="1:24" ht="127.5" x14ac:dyDescent="0.25">
      <c r="A475" s="1" t="s">
        <v>2802</v>
      </c>
      <c r="B475" s="2" t="s">
        <v>1</v>
      </c>
      <c r="C475" s="2" t="s">
        <v>669</v>
      </c>
      <c r="D475" s="42" t="s">
        <v>670</v>
      </c>
      <c r="E475" s="42" t="s">
        <v>671</v>
      </c>
      <c r="F475" s="42" t="s">
        <v>2545</v>
      </c>
      <c r="G475" s="2" t="s">
        <v>6</v>
      </c>
      <c r="H475" s="58">
        <v>100</v>
      </c>
      <c r="I475" s="2">
        <v>710000000</v>
      </c>
      <c r="J475" s="2" t="s">
        <v>7</v>
      </c>
      <c r="K475" s="2" t="s">
        <v>386</v>
      </c>
      <c r="L475" s="2" t="s">
        <v>668</v>
      </c>
      <c r="M475" s="2"/>
      <c r="N475" s="2" t="s">
        <v>2254</v>
      </c>
      <c r="O475" s="2" t="s">
        <v>2546</v>
      </c>
      <c r="P475" s="2"/>
      <c r="Q475" s="2"/>
      <c r="R475" s="2"/>
      <c r="S475" s="2"/>
      <c r="T475" s="68">
        <f>U475/1.12</f>
        <v>300223419.82142854</v>
      </c>
      <c r="U475" s="68">
        <v>336250230.19999999</v>
      </c>
      <c r="V475" s="2"/>
      <c r="W475" s="2">
        <v>2017</v>
      </c>
      <c r="X475" s="108" t="s">
        <v>2803</v>
      </c>
    </row>
    <row r="476" spans="1:24" s="111" customFormat="1" ht="102" x14ac:dyDescent="0.25">
      <c r="A476" s="1" t="s">
        <v>2548</v>
      </c>
      <c r="B476" s="2" t="s">
        <v>1</v>
      </c>
      <c r="C476" s="2" t="s">
        <v>669</v>
      </c>
      <c r="D476" s="42" t="s">
        <v>670</v>
      </c>
      <c r="E476" s="42" t="s">
        <v>671</v>
      </c>
      <c r="F476" s="42" t="s">
        <v>2549</v>
      </c>
      <c r="G476" s="2" t="s">
        <v>6</v>
      </c>
      <c r="H476" s="58">
        <v>100</v>
      </c>
      <c r="I476" s="2">
        <v>710000000</v>
      </c>
      <c r="J476" s="2" t="s">
        <v>7</v>
      </c>
      <c r="K476" s="2" t="s">
        <v>386</v>
      </c>
      <c r="L476" s="2" t="s">
        <v>668</v>
      </c>
      <c r="M476" s="2"/>
      <c r="N476" s="2" t="s">
        <v>2254</v>
      </c>
      <c r="O476" s="2" t="s">
        <v>710</v>
      </c>
      <c r="P476" s="2"/>
      <c r="Q476" s="2"/>
      <c r="R476" s="2"/>
      <c r="S476" s="2"/>
      <c r="T476" s="68">
        <f>U476/1.12</f>
        <v>37222174.749999993</v>
      </c>
      <c r="U476" s="68">
        <v>41688835.719999999</v>
      </c>
      <c r="V476" s="13" t="s">
        <v>11</v>
      </c>
      <c r="W476" s="2">
        <v>2017</v>
      </c>
      <c r="X476" s="108" t="s">
        <v>2547</v>
      </c>
    </row>
    <row r="477" spans="1:24" s="111" customFormat="1" ht="89.25" x14ac:dyDescent="0.25">
      <c r="A477" s="1" t="s">
        <v>2550</v>
      </c>
      <c r="B477" s="2" t="s">
        <v>1</v>
      </c>
      <c r="C477" s="2" t="s">
        <v>830</v>
      </c>
      <c r="D477" s="42" t="s">
        <v>831</v>
      </c>
      <c r="E477" s="42" t="s">
        <v>831</v>
      </c>
      <c r="F477" s="42" t="s">
        <v>2551</v>
      </c>
      <c r="G477" s="2" t="s">
        <v>679</v>
      </c>
      <c r="H477" s="58">
        <v>100</v>
      </c>
      <c r="I477" s="2">
        <v>710000000</v>
      </c>
      <c r="J477" s="2" t="s">
        <v>7</v>
      </c>
      <c r="K477" s="2" t="s">
        <v>386</v>
      </c>
      <c r="L477" s="2" t="s">
        <v>668</v>
      </c>
      <c r="M477" s="2"/>
      <c r="N477" s="2" t="s">
        <v>2254</v>
      </c>
      <c r="O477" s="2" t="s">
        <v>2552</v>
      </c>
      <c r="P477" s="2"/>
      <c r="Q477" s="2"/>
      <c r="R477" s="2"/>
      <c r="S477" s="2"/>
      <c r="T477" s="68">
        <v>0</v>
      </c>
      <c r="U477" s="68">
        <v>0</v>
      </c>
      <c r="V477" s="2"/>
      <c r="W477" s="2">
        <v>2017</v>
      </c>
      <c r="X477" s="108" t="s">
        <v>2772</v>
      </c>
    </row>
    <row r="478" spans="1:24" ht="89.25" x14ac:dyDescent="0.25">
      <c r="A478" s="1" t="s">
        <v>2804</v>
      </c>
      <c r="B478" s="2" t="s">
        <v>1</v>
      </c>
      <c r="C478" s="2" t="s">
        <v>830</v>
      </c>
      <c r="D478" s="42" t="s">
        <v>831</v>
      </c>
      <c r="E478" s="42" t="s">
        <v>831</v>
      </c>
      <c r="F478" s="42" t="s">
        <v>2551</v>
      </c>
      <c r="G478" s="2" t="s">
        <v>6</v>
      </c>
      <c r="H478" s="58">
        <v>100</v>
      </c>
      <c r="I478" s="2">
        <v>710000000</v>
      </c>
      <c r="J478" s="2" t="s">
        <v>7</v>
      </c>
      <c r="K478" s="109" t="s">
        <v>387</v>
      </c>
      <c r="L478" s="2" t="s">
        <v>668</v>
      </c>
      <c r="M478" s="2"/>
      <c r="N478" s="2" t="s">
        <v>2805</v>
      </c>
      <c r="O478" s="2" t="s">
        <v>2806</v>
      </c>
      <c r="P478" s="2"/>
      <c r="Q478" s="2"/>
      <c r="R478" s="2"/>
      <c r="S478" s="2"/>
      <c r="T478" s="68">
        <f>U478/1.12</f>
        <v>13433928.571428571</v>
      </c>
      <c r="U478" s="68">
        <v>15046000</v>
      </c>
      <c r="V478" s="2"/>
      <c r="W478" s="2">
        <v>2017</v>
      </c>
      <c r="X478" s="108" t="s">
        <v>2807</v>
      </c>
    </row>
    <row r="479" spans="1:24" s="111" customFormat="1" ht="102" x14ac:dyDescent="0.25">
      <c r="A479" s="1" t="s">
        <v>2553</v>
      </c>
      <c r="B479" s="2" t="s">
        <v>1</v>
      </c>
      <c r="C479" s="2" t="s">
        <v>669</v>
      </c>
      <c r="D479" s="42" t="s">
        <v>670</v>
      </c>
      <c r="E479" s="42" t="s">
        <v>671</v>
      </c>
      <c r="F479" s="42" t="s">
        <v>2554</v>
      </c>
      <c r="G479" s="2" t="s">
        <v>6</v>
      </c>
      <c r="H479" s="58">
        <v>100</v>
      </c>
      <c r="I479" s="2">
        <v>710000000</v>
      </c>
      <c r="J479" s="2" t="s">
        <v>7</v>
      </c>
      <c r="K479" s="2" t="s">
        <v>386</v>
      </c>
      <c r="L479" s="2" t="s">
        <v>668</v>
      </c>
      <c r="M479" s="2"/>
      <c r="N479" s="2" t="s">
        <v>2254</v>
      </c>
      <c r="O479" s="2" t="s">
        <v>398</v>
      </c>
      <c r="P479" s="2"/>
      <c r="Q479" s="2"/>
      <c r="R479" s="2"/>
      <c r="S479" s="2"/>
      <c r="T479" s="68">
        <v>395000</v>
      </c>
      <c r="U479" s="68">
        <f>T479*1.12</f>
        <v>442400.00000000006</v>
      </c>
      <c r="V479" s="2"/>
      <c r="W479" s="2">
        <v>2017</v>
      </c>
      <c r="X479" s="108" t="s">
        <v>2547</v>
      </c>
    </row>
    <row r="480" spans="1:24" s="111" customFormat="1" ht="85.5" customHeight="1" x14ac:dyDescent="0.25">
      <c r="A480" s="300" t="s">
        <v>2555</v>
      </c>
      <c r="B480" s="291" t="s">
        <v>1</v>
      </c>
      <c r="C480" s="291" t="s">
        <v>669</v>
      </c>
      <c r="D480" s="301" t="s">
        <v>670</v>
      </c>
      <c r="E480" s="301" t="s">
        <v>671</v>
      </c>
      <c r="F480" s="301" t="s">
        <v>2556</v>
      </c>
      <c r="G480" s="291" t="s">
        <v>6</v>
      </c>
      <c r="H480" s="302">
        <v>100</v>
      </c>
      <c r="I480" s="291">
        <v>710000000</v>
      </c>
      <c r="J480" s="291" t="s">
        <v>7</v>
      </c>
      <c r="K480" s="291" t="s">
        <v>386</v>
      </c>
      <c r="L480" s="291" t="s">
        <v>668</v>
      </c>
      <c r="M480" s="291"/>
      <c r="N480" s="291" t="s">
        <v>2254</v>
      </c>
      <c r="O480" s="291" t="s">
        <v>2557</v>
      </c>
      <c r="P480" s="291"/>
      <c r="Q480" s="291"/>
      <c r="R480" s="291"/>
      <c r="S480" s="291"/>
      <c r="T480" s="303">
        <f>U480/1.12</f>
        <v>8124999.9999999991</v>
      </c>
      <c r="U480" s="303">
        <v>9100000</v>
      </c>
      <c r="V480" s="291"/>
      <c r="W480" s="291">
        <v>2017</v>
      </c>
      <c r="X480" s="304" t="s">
        <v>2547</v>
      </c>
    </row>
    <row r="481" spans="1:24" s="111" customFormat="1" ht="85.5" customHeight="1" x14ac:dyDescent="0.25">
      <c r="A481" s="90" t="s">
        <v>2658</v>
      </c>
      <c r="B481" s="2" t="s">
        <v>1</v>
      </c>
      <c r="C481" s="2" t="s">
        <v>1320</v>
      </c>
      <c r="D481" s="42" t="s">
        <v>1321</v>
      </c>
      <c r="E481" s="42" t="s">
        <v>1321</v>
      </c>
      <c r="F481" s="42" t="s">
        <v>2659</v>
      </c>
      <c r="G481" s="2" t="s">
        <v>679</v>
      </c>
      <c r="H481" s="58">
        <v>100</v>
      </c>
      <c r="I481" s="2">
        <v>710000000</v>
      </c>
      <c r="J481" s="2" t="s">
        <v>7</v>
      </c>
      <c r="K481" s="2" t="s">
        <v>387</v>
      </c>
      <c r="L481" s="2" t="s">
        <v>8</v>
      </c>
      <c r="M481" s="2"/>
      <c r="N481" s="2" t="s">
        <v>2183</v>
      </c>
      <c r="O481" s="2" t="s">
        <v>73</v>
      </c>
      <c r="P481" s="2"/>
      <c r="Q481" s="2"/>
      <c r="R481" s="56"/>
      <c r="S481" s="59"/>
      <c r="T481" s="56">
        <v>3348214.2857142854</v>
      </c>
      <c r="U481" s="56">
        <v>3750000</v>
      </c>
      <c r="V481" s="13"/>
      <c r="W481" s="13">
        <v>2017</v>
      </c>
      <c r="X481" s="108" t="s">
        <v>2614</v>
      </c>
    </row>
    <row r="482" spans="1:24" s="111" customFormat="1" ht="85.5" customHeight="1" x14ac:dyDescent="0.25">
      <c r="A482" s="90" t="s">
        <v>2660</v>
      </c>
      <c r="B482" s="2" t="s">
        <v>1</v>
      </c>
      <c r="C482" s="2" t="s">
        <v>1320</v>
      </c>
      <c r="D482" s="42" t="s">
        <v>1321</v>
      </c>
      <c r="E482" s="42" t="s">
        <v>1321</v>
      </c>
      <c r="F482" s="42" t="s">
        <v>2661</v>
      </c>
      <c r="G482" s="2" t="s">
        <v>679</v>
      </c>
      <c r="H482" s="58">
        <v>100</v>
      </c>
      <c r="I482" s="2">
        <v>710000000</v>
      </c>
      <c r="J482" s="2" t="s">
        <v>7</v>
      </c>
      <c r="K482" s="2" t="s">
        <v>387</v>
      </c>
      <c r="L482" s="2" t="s">
        <v>8</v>
      </c>
      <c r="M482" s="2"/>
      <c r="N482" s="2" t="s">
        <v>2183</v>
      </c>
      <c r="O482" s="2" t="s">
        <v>73</v>
      </c>
      <c r="P482" s="2"/>
      <c r="Q482" s="2"/>
      <c r="R482" s="56"/>
      <c r="S482" s="59"/>
      <c r="T482" s="56">
        <v>3348214.2857142854</v>
      </c>
      <c r="U482" s="56">
        <v>3750000</v>
      </c>
      <c r="V482" s="13"/>
      <c r="W482" s="13">
        <v>2017</v>
      </c>
      <c r="X482" s="108" t="s">
        <v>2614</v>
      </c>
    </row>
    <row r="483" spans="1:24" s="111" customFormat="1" ht="85.5" customHeight="1" x14ac:dyDescent="0.25">
      <c r="A483" s="90" t="s">
        <v>2662</v>
      </c>
      <c r="B483" s="2" t="s">
        <v>1</v>
      </c>
      <c r="C483" s="2" t="s">
        <v>2663</v>
      </c>
      <c r="D483" s="42" t="s">
        <v>2664</v>
      </c>
      <c r="E483" s="42" t="s">
        <v>1064</v>
      </c>
      <c r="F483" s="42" t="s">
        <v>2673</v>
      </c>
      <c r="G483" s="2" t="s">
        <v>6</v>
      </c>
      <c r="H483" s="58">
        <v>100</v>
      </c>
      <c r="I483" s="2">
        <v>710000000</v>
      </c>
      <c r="J483" s="2" t="s">
        <v>7</v>
      </c>
      <c r="K483" s="2" t="s">
        <v>387</v>
      </c>
      <c r="L483" s="2" t="s">
        <v>7</v>
      </c>
      <c r="M483" s="2"/>
      <c r="N483" s="2" t="s">
        <v>1202</v>
      </c>
      <c r="O483" s="2" t="s">
        <v>895</v>
      </c>
      <c r="P483" s="2"/>
      <c r="Q483" s="2"/>
      <c r="R483" s="56"/>
      <c r="S483" s="59"/>
      <c r="T483" s="56">
        <v>450000</v>
      </c>
      <c r="U483" s="56">
        <v>504000.00000000006</v>
      </c>
      <c r="V483" s="13"/>
      <c r="W483" s="13">
        <v>2017</v>
      </c>
      <c r="X483" s="108" t="s">
        <v>2614</v>
      </c>
    </row>
    <row r="484" spans="1:24" s="111" customFormat="1" ht="85.5" customHeight="1" x14ac:dyDescent="0.25">
      <c r="A484" s="90" t="s">
        <v>2665</v>
      </c>
      <c r="B484" s="2" t="s">
        <v>1</v>
      </c>
      <c r="C484" s="2" t="s">
        <v>2663</v>
      </c>
      <c r="D484" s="42" t="s">
        <v>2664</v>
      </c>
      <c r="E484" s="42" t="s">
        <v>1064</v>
      </c>
      <c r="F484" s="42" t="s">
        <v>2666</v>
      </c>
      <c r="G484" s="2" t="s">
        <v>6</v>
      </c>
      <c r="H484" s="58">
        <v>100</v>
      </c>
      <c r="I484" s="2">
        <v>710000000</v>
      </c>
      <c r="J484" s="2" t="s">
        <v>7</v>
      </c>
      <c r="K484" s="2" t="s">
        <v>2667</v>
      </c>
      <c r="L484" s="2" t="s">
        <v>2198</v>
      </c>
      <c r="M484" s="2"/>
      <c r="N484" s="2" t="s">
        <v>1011</v>
      </c>
      <c r="O484" s="2" t="s">
        <v>73</v>
      </c>
      <c r="P484" s="2"/>
      <c r="Q484" s="2"/>
      <c r="R484" s="56"/>
      <c r="S484" s="59"/>
      <c r="T484" s="56">
        <v>150000</v>
      </c>
      <c r="U484" s="56">
        <v>168000.00000000003</v>
      </c>
      <c r="V484" s="13"/>
      <c r="W484" s="13">
        <v>2017</v>
      </c>
      <c r="X484" s="108" t="s">
        <v>2614</v>
      </c>
    </row>
    <row r="485" spans="1:24" s="111" customFormat="1" ht="85.5" customHeight="1" x14ac:dyDescent="0.25">
      <c r="A485" s="90" t="s">
        <v>2668</v>
      </c>
      <c r="B485" s="2" t="s">
        <v>1</v>
      </c>
      <c r="C485" s="2" t="s">
        <v>830</v>
      </c>
      <c r="D485" s="42" t="s">
        <v>1009</v>
      </c>
      <c r="E485" s="42" t="s">
        <v>1009</v>
      </c>
      <c r="F485" s="42" t="s">
        <v>2669</v>
      </c>
      <c r="G485" s="69" t="s">
        <v>679</v>
      </c>
      <c r="H485" s="258">
        <v>10</v>
      </c>
      <c r="I485" s="2">
        <v>710000000</v>
      </c>
      <c r="J485" s="2" t="s">
        <v>7</v>
      </c>
      <c r="K485" s="277" t="s">
        <v>387</v>
      </c>
      <c r="L485" s="110" t="s">
        <v>668</v>
      </c>
      <c r="M485" s="2"/>
      <c r="N485" s="2" t="s">
        <v>1372</v>
      </c>
      <c r="O485" s="2" t="s">
        <v>73</v>
      </c>
      <c r="P485" s="2"/>
      <c r="Q485" s="2"/>
      <c r="R485" s="68"/>
      <c r="S485" s="68"/>
      <c r="T485" s="56">
        <v>37663919.999999993</v>
      </c>
      <c r="U485" s="56">
        <v>42183590.399999999</v>
      </c>
      <c r="V485" s="13"/>
      <c r="W485" s="13">
        <v>2017</v>
      </c>
      <c r="X485" s="108" t="s">
        <v>2614</v>
      </c>
    </row>
    <row r="486" spans="1:24" s="111" customFormat="1" ht="85.5" customHeight="1" x14ac:dyDescent="0.25">
      <c r="A486" s="13" t="s">
        <v>2670</v>
      </c>
      <c r="B486" s="2" t="s">
        <v>1</v>
      </c>
      <c r="C486" s="2" t="s">
        <v>830</v>
      </c>
      <c r="D486" s="42" t="s">
        <v>1009</v>
      </c>
      <c r="E486" s="42" t="s">
        <v>1009</v>
      </c>
      <c r="F486" s="42" t="s">
        <v>2671</v>
      </c>
      <c r="G486" s="2" t="s">
        <v>6</v>
      </c>
      <c r="H486" s="58">
        <v>0</v>
      </c>
      <c r="I486" s="2">
        <v>710000000</v>
      </c>
      <c r="J486" s="2" t="s">
        <v>7</v>
      </c>
      <c r="K486" s="112" t="s">
        <v>386</v>
      </c>
      <c r="L486" s="2" t="s">
        <v>1160</v>
      </c>
      <c r="M486" s="2"/>
      <c r="N486" s="112" t="s">
        <v>387</v>
      </c>
      <c r="O486" s="2" t="s">
        <v>895</v>
      </c>
      <c r="P486" s="2"/>
      <c r="Q486" s="2"/>
      <c r="R486" s="56"/>
      <c r="S486" s="59"/>
      <c r="T486" s="56">
        <v>4800000</v>
      </c>
      <c r="U486" s="56">
        <v>4800000</v>
      </c>
      <c r="V486" s="13"/>
      <c r="W486" s="13">
        <v>2017</v>
      </c>
      <c r="X486" s="108" t="s">
        <v>2672</v>
      </c>
    </row>
    <row r="487" spans="1:24" ht="51.75" thickBot="1" x14ac:dyDescent="0.3">
      <c r="A487" s="305" t="s">
        <v>2808</v>
      </c>
      <c r="B487" s="306" t="s">
        <v>1</v>
      </c>
      <c r="C487" s="306" t="s">
        <v>1003</v>
      </c>
      <c r="D487" s="307" t="s">
        <v>1004</v>
      </c>
      <c r="E487" s="307" t="s">
        <v>1005</v>
      </c>
      <c r="F487" s="307" t="s">
        <v>2809</v>
      </c>
      <c r="G487" s="306" t="s">
        <v>1007</v>
      </c>
      <c r="H487" s="308">
        <v>100</v>
      </c>
      <c r="I487" s="306">
        <v>710000000</v>
      </c>
      <c r="J487" s="306" t="s">
        <v>7</v>
      </c>
      <c r="K487" s="309" t="s">
        <v>387</v>
      </c>
      <c r="L487" s="306" t="s">
        <v>668</v>
      </c>
      <c r="M487" s="306"/>
      <c r="N487" s="306" t="s">
        <v>2805</v>
      </c>
      <c r="O487" s="306" t="s">
        <v>2810</v>
      </c>
      <c r="P487" s="306"/>
      <c r="Q487" s="306"/>
      <c r="R487" s="306"/>
      <c r="S487" s="306"/>
      <c r="T487" s="310">
        <v>6276540</v>
      </c>
      <c r="U487" s="310">
        <f>T487*1.12</f>
        <v>7029724.8000000007</v>
      </c>
      <c r="V487" s="306" t="s">
        <v>11</v>
      </c>
      <c r="W487" s="306">
        <v>2017</v>
      </c>
      <c r="X487" s="311" t="s">
        <v>2729</v>
      </c>
    </row>
    <row r="488" spans="1:24" x14ac:dyDescent="0.25">
      <c r="A488" s="236" t="s">
        <v>1227</v>
      </c>
      <c r="B488" s="237"/>
      <c r="C488" s="237"/>
      <c r="D488" s="238"/>
      <c r="E488" s="238"/>
      <c r="F488" s="238"/>
      <c r="G488" s="237"/>
      <c r="H488" s="237"/>
      <c r="I488" s="237"/>
      <c r="J488" s="237"/>
      <c r="K488" s="237"/>
      <c r="L488" s="237"/>
      <c r="M488" s="237"/>
      <c r="N488" s="237"/>
      <c r="O488" s="237"/>
      <c r="P488" s="237"/>
      <c r="Q488" s="237"/>
      <c r="R488" s="239"/>
      <c r="S488" s="240"/>
      <c r="T488" s="240">
        <f>SUM(T173:T487)</f>
        <v>10187299018.861427</v>
      </c>
      <c r="U488" s="240">
        <f>SUM(U173:U487)</f>
        <v>10984226460.652002</v>
      </c>
      <c r="V488" s="237"/>
      <c r="W488" s="237"/>
      <c r="X488" s="241"/>
    </row>
    <row r="489" spans="1:24" x14ac:dyDescent="0.25">
      <c r="A489" s="3"/>
      <c r="B489" s="2"/>
      <c r="C489" s="2"/>
      <c r="D489" s="98"/>
      <c r="E489" s="98"/>
      <c r="F489" s="98"/>
      <c r="G489" s="4"/>
      <c r="H489" s="4"/>
      <c r="I489" s="4"/>
      <c r="J489" s="4"/>
      <c r="K489" s="4"/>
      <c r="L489" s="4"/>
      <c r="M489" s="4"/>
      <c r="N489" s="4"/>
      <c r="O489" s="4"/>
      <c r="P489" s="4"/>
      <c r="Q489" s="4"/>
      <c r="R489" s="88"/>
      <c r="S489" s="88"/>
      <c r="T489" s="88"/>
      <c r="U489" s="11"/>
      <c r="V489" s="4"/>
      <c r="W489" s="4"/>
      <c r="X489" s="14"/>
    </row>
    <row r="490" spans="1:24" ht="15.75" thickBot="1" x14ac:dyDescent="0.3">
      <c r="A490" s="99" t="s">
        <v>1228</v>
      </c>
      <c r="B490" s="96"/>
      <c r="C490" s="96"/>
      <c r="D490" s="100"/>
      <c r="E490" s="100"/>
      <c r="F490" s="100"/>
      <c r="G490" s="96"/>
      <c r="H490" s="96"/>
      <c r="I490" s="96"/>
      <c r="J490" s="96"/>
      <c r="K490" s="96"/>
      <c r="L490" s="96"/>
      <c r="M490" s="96"/>
      <c r="N490" s="96"/>
      <c r="O490" s="96"/>
      <c r="P490" s="96"/>
      <c r="Q490" s="96"/>
      <c r="R490" s="95"/>
      <c r="S490" s="95"/>
      <c r="T490" s="95">
        <f>T488+T171+T97</f>
        <v>63965559077.330704</v>
      </c>
      <c r="U490" s="95">
        <f>U488+U171+U97</f>
        <v>71215877726.137604</v>
      </c>
      <c r="V490" s="96"/>
      <c r="W490" s="96"/>
      <c r="X490" s="97"/>
    </row>
  </sheetData>
  <mergeCells count="6">
    <mergeCell ref="A2:X2"/>
    <mergeCell ref="A5:B5"/>
    <mergeCell ref="C5:W5"/>
    <mergeCell ref="Q6:X7"/>
    <mergeCell ref="Q8:X9"/>
    <mergeCell ref="A4:S4"/>
  </mergeCells>
  <pageMargins left="0.70866141732283472" right="0.70866141732283472" top="0.74803149606299213" bottom="0.74803149606299213" header="0.31496062992125984" footer="0.31496062992125984"/>
  <pageSetup paperSize="9" scale="39" orientation="landscape" r:id="rId1"/>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490"/>
  <sheetViews>
    <sheetView tabSelected="1" zoomScaleNormal="100" workbookViewId="0">
      <selection activeCell="D15" sqref="D15"/>
    </sheetView>
  </sheetViews>
  <sheetFormatPr defaultRowHeight="15" x14ac:dyDescent="0.25"/>
  <cols>
    <col min="1" max="1" width="8.85546875" style="183" customWidth="1"/>
    <col min="2" max="2" width="12.7109375" style="64" customWidth="1"/>
    <col min="3" max="3" width="13.85546875" style="64" customWidth="1"/>
    <col min="4" max="6" width="29" style="64" customWidth="1"/>
    <col min="7" max="8" width="9.140625" style="64"/>
    <col min="9" max="9" width="12" style="64" customWidth="1"/>
    <col min="10" max="10" width="16.5703125" style="64" customWidth="1"/>
    <col min="11" max="11" width="9.140625" style="64"/>
    <col min="12" max="12" width="15.7109375" style="64" customWidth="1"/>
    <col min="13" max="13" width="9.140625" style="64"/>
    <col min="14" max="14" width="10.5703125" style="64" customWidth="1"/>
    <col min="15" max="15" width="28.7109375" style="64" customWidth="1"/>
    <col min="16" max="16" width="8.42578125" style="64" customWidth="1"/>
    <col min="17" max="19" width="9.140625" style="64"/>
    <col min="20" max="20" width="17.85546875" style="64" customWidth="1"/>
    <col min="21" max="21" width="17.28515625" style="64" customWidth="1"/>
    <col min="22" max="22" width="8" style="64" customWidth="1"/>
    <col min="23" max="23" width="8.28515625" style="64" customWidth="1"/>
    <col min="24" max="24" width="11.42578125" style="64" customWidth="1"/>
    <col min="25" max="148" width="9.140625" style="41"/>
    <col min="149" max="16384" width="9.140625" style="64"/>
  </cols>
  <sheetData>
    <row r="1" spans="1:24" s="21" customFormat="1" ht="12.75" x14ac:dyDescent="0.2">
      <c r="A1" s="176"/>
      <c r="B1" s="61"/>
      <c r="C1" s="61"/>
      <c r="D1" s="17"/>
      <c r="E1" s="17"/>
      <c r="F1" s="17"/>
      <c r="G1" s="17"/>
      <c r="H1" s="17"/>
      <c r="I1" s="17"/>
      <c r="J1" s="17"/>
      <c r="K1" s="17"/>
      <c r="L1" s="17"/>
      <c r="M1" s="17"/>
      <c r="N1" s="17"/>
      <c r="O1" s="16"/>
      <c r="P1" s="16"/>
      <c r="Q1" s="17"/>
      <c r="R1" s="16"/>
      <c r="S1" s="17"/>
      <c r="T1" s="16"/>
      <c r="U1" s="20"/>
      <c r="V1" s="20"/>
      <c r="W1" s="62"/>
      <c r="X1" s="16"/>
    </row>
    <row r="2" spans="1:24" s="17" customFormat="1" ht="15.75" x14ac:dyDescent="0.25">
      <c r="A2" s="315" t="s">
        <v>1646</v>
      </c>
      <c r="B2" s="315"/>
      <c r="C2" s="315"/>
      <c r="D2" s="315"/>
      <c r="E2" s="315"/>
      <c r="F2" s="315"/>
      <c r="G2" s="315"/>
      <c r="H2" s="315"/>
      <c r="I2" s="315"/>
      <c r="J2" s="315"/>
      <c r="K2" s="315"/>
      <c r="L2" s="315"/>
      <c r="M2" s="315"/>
      <c r="N2" s="315"/>
      <c r="O2" s="315"/>
      <c r="P2" s="315"/>
      <c r="Q2" s="315"/>
      <c r="R2" s="315"/>
      <c r="S2" s="315"/>
      <c r="T2" s="315"/>
      <c r="U2" s="315"/>
      <c r="V2" s="315"/>
      <c r="W2" s="315"/>
      <c r="X2" s="315"/>
    </row>
    <row r="3" spans="1:24" s="21" customFormat="1" ht="12.75" x14ac:dyDescent="0.2">
      <c r="A3" s="176"/>
      <c r="B3" s="61"/>
      <c r="C3" s="61"/>
      <c r="D3" s="16"/>
      <c r="E3" s="16"/>
      <c r="F3" s="16"/>
      <c r="G3" s="16"/>
      <c r="H3" s="16"/>
      <c r="I3" s="16"/>
      <c r="J3" s="16"/>
      <c r="K3" s="16"/>
      <c r="L3" s="16"/>
      <c r="M3" s="16"/>
      <c r="N3" s="23"/>
      <c r="O3" s="16"/>
      <c r="P3" s="16"/>
      <c r="Q3" s="16"/>
      <c r="R3" s="16"/>
      <c r="S3" s="16"/>
      <c r="T3" s="16"/>
      <c r="U3" s="23"/>
      <c r="V3" s="23"/>
      <c r="W3" s="17"/>
      <c r="X3" s="17"/>
    </row>
    <row r="4" spans="1:24" s="26" customFormat="1" ht="18.75" x14ac:dyDescent="0.2">
      <c r="A4" s="328" t="s">
        <v>2597</v>
      </c>
      <c r="B4" s="328"/>
      <c r="C4" s="328"/>
      <c r="D4" s="328"/>
      <c r="E4" s="328"/>
      <c r="F4" s="328"/>
      <c r="G4" s="328"/>
      <c r="H4" s="328"/>
      <c r="I4" s="328"/>
      <c r="J4" s="328"/>
      <c r="K4" s="328"/>
      <c r="L4" s="328"/>
      <c r="M4" s="328"/>
      <c r="N4" s="328"/>
      <c r="O4" s="328"/>
      <c r="P4" s="328"/>
      <c r="Q4" s="328"/>
      <c r="R4" s="328"/>
      <c r="S4" s="328"/>
      <c r="T4" s="328"/>
      <c r="U4" s="328"/>
      <c r="V4" s="328"/>
      <c r="W4" s="328"/>
      <c r="X4" s="25"/>
    </row>
    <row r="5" spans="1:24" s="21" customFormat="1" ht="13.5" thickBot="1" x14ac:dyDescent="0.25">
      <c r="A5" s="316"/>
      <c r="B5" s="316"/>
      <c r="C5" s="61"/>
      <c r="D5" s="318"/>
      <c r="E5" s="318"/>
      <c r="F5" s="318"/>
      <c r="G5" s="318"/>
      <c r="H5" s="318"/>
      <c r="I5" s="318"/>
      <c r="J5" s="318"/>
      <c r="K5" s="318"/>
      <c r="L5" s="318"/>
      <c r="M5" s="318"/>
      <c r="N5" s="318"/>
      <c r="O5" s="318"/>
      <c r="P5" s="318"/>
      <c r="Q5" s="318"/>
      <c r="R5" s="318"/>
      <c r="S5" s="318"/>
      <c r="T5" s="318"/>
      <c r="U5" s="318"/>
      <c r="V5" s="318"/>
      <c r="W5" s="318"/>
      <c r="X5" s="16"/>
    </row>
    <row r="6" spans="1:24" s="21" customFormat="1" ht="19.5" x14ac:dyDescent="0.2">
      <c r="A6" s="176"/>
      <c r="B6" s="61"/>
      <c r="C6" s="40"/>
      <c r="D6" s="16"/>
      <c r="E6" s="16"/>
      <c r="F6" s="16"/>
      <c r="G6" s="16"/>
      <c r="H6" s="16"/>
      <c r="I6" s="16"/>
      <c r="J6" s="16"/>
      <c r="K6" s="23"/>
      <c r="L6" s="23"/>
      <c r="M6" s="23"/>
      <c r="N6" s="23"/>
      <c r="O6" s="16"/>
      <c r="Q6" s="27"/>
      <c r="R6" s="330" t="s">
        <v>1673</v>
      </c>
      <c r="S6" s="331"/>
      <c r="T6" s="331"/>
      <c r="U6" s="331"/>
      <c r="V6" s="331"/>
      <c r="W6" s="331"/>
      <c r="X6" s="332"/>
    </row>
    <row r="7" spans="1:24" s="21" customFormat="1" ht="20.25" thickBot="1" x14ac:dyDescent="0.25">
      <c r="A7" s="176"/>
      <c r="B7" s="61"/>
      <c r="C7" s="40"/>
      <c r="D7" s="16"/>
      <c r="E7" s="16"/>
      <c r="F7" s="16"/>
      <c r="G7" s="16"/>
      <c r="H7" s="16"/>
      <c r="I7" s="16"/>
      <c r="J7" s="16"/>
      <c r="K7" s="23"/>
      <c r="L7" s="23"/>
      <c r="M7" s="23"/>
      <c r="N7" s="23"/>
      <c r="O7" s="16"/>
      <c r="P7" s="27"/>
      <c r="Q7" s="27"/>
      <c r="R7" s="333"/>
      <c r="S7" s="334"/>
      <c r="T7" s="334"/>
      <c r="U7" s="334"/>
      <c r="V7" s="334"/>
      <c r="W7" s="334"/>
      <c r="X7" s="335"/>
    </row>
    <row r="8" spans="1:24" s="21" customFormat="1" ht="19.5" x14ac:dyDescent="0.2">
      <c r="A8" s="176"/>
      <c r="B8" s="28" t="s">
        <v>2887</v>
      </c>
      <c r="C8" s="40"/>
      <c r="D8" s="16"/>
      <c r="E8" s="16"/>
      <c r="F8" s="16"/>
      <c r="G8" s="16"/>
      <c r="H8" s="16"/>
      <c r="I8" s="16"/>
      <c r="J8" s="16"/>
      <c r="K8" s="23"/>
      <c r="L8" s="23"/>
      <c r="M8" s="23"/>
      <c r="N8" s="23"/>
      <c r="O8" s="16"/>
      <c r="Q8" s="30"/>
      <c r="R8" s="330" t="s">
        <v>2722</v>
      </c>
      <c r="S8" s="331"/>
      <c r="T8" s="331"/>
      <c r="U8" s="331"/>
      <c r="V8" s="331"/>
      <c r="W8" s="331"/>
      <c r="X8" s="332"/>
    </row>
    <row r="9" spans="1:24" s="21" customFormat="1" ht="20.25" thickBot="1" x14ac:dyDescent="0.25">
      <c r="A9" s="176"/>
      <c r="B9" s="61"/>
      <c r="C9" s="40"/>
      <c r="D9" s="16"/>
      <c r="E9" s="16"/>
      <c r="F9" s="16"/>
      <c r="G9" s="16"/>
      <c r="H9" s="16"/>
      <c r="I9" s="16"/>
      <c r="J9" s="16"/>
      <c r="K9" s="23"/>
      <c r="L9" s="23"/>
      <c r="M9" s="23"/>
      <c r="N9" s="23"/>
      <c r="O9" s="16"/>
      <c r="P9" s="30"/>
      <c r="Q9" s="30"/>
      <c r="R9" s="333"/>
      <c r="S9" s="334"/>
      <c r="T9" s="334"/>
      <c r="U9" s="334"/>
      <c r="V9" s="334"/>
      <c r="W9" s="334"/>
      <c r="X9" s="335"/>
    </row>
    <row r="10" spans="1:24" s="21" customFormat="1" ht="13.5" thickBot="1" x14ac:dyDescent="0.25">
      <c r="A10" s="176"/>
      <c r="B10" s="61"/>
      <c r="C10" s="61"/>
      <c r="D10" s="329"/>
      <c r="E10" s="329"/>
      <c r="F10" s="329"/>
      <c r="G10" s="329"/>
      <c r="H10" s="329"/>
      <c r="I10" s="329"/>
      <c r="J10" s="329"/>
      <c r="K10" s="329"/>
      <c r="L10" s="329"/>
      <c r="M10" s="329"/>
      <c r="N10" s="329"/>
      <c r="O10" s="329"/>
      <c r="P10" s="329"/>
      <c r="Q10" s="329"/>
      <c r="R10" s="329"/>
      <c r="S10" s="329"/>
      <c r="T10" s="329"/>
      <c r="U10" s="329"/>
      <c r="V10" s="329"/>
      <c r="W10" s="329"/>
      <c r="X10" s="16"/>
    </row>
    <row r="11" spans="1:24" s="41" customFormat="1" ht="128.25" thickBot="1" x14ac:dyDescent="0.3">
      <c r="A11" s="177" t="s">
        <v>75</v>
      </c>
      <c r="B11" s="31" t="s">
        <v>99</v>
      </c>
      <c r="C11" s="31" t="s">
        <v>100</v>
      </c>
      <c r="D11" s="31" t="s">
        <v>101</v>
      </c>
      <c r="E11" s="31" t="s">
        <v>102</v>
      </c>
      <c r="F11" s="31" t="s">
        <v>103</v>
      </c>
      <c r="G11" s="31" t="s">
        <v>104</v>
      </c>
      <c r="H11" s="31" t="s">
        <v>105</v>
      </c>
      <c r="I11" s="31" t="s">
        <v>106</v>
      </c>
      <c r="J11" s="31" t="s">
        <v>107</v>
      </c>
      <c r="K11" s="31" t="s">
        <v>108</v>
      </c>
      <c r="L11" s="31" t="s">
        <v>109</v>
      </c>
      <c r="M11" s="33" t="s">
        <v>110</v>
      </c>
      <c r="N11" s="31" t="s">
        <v>111</v>
      </c>
      <c r="O11" s="31" t="s">
        <v>112</v>
      </c>
      <c r="P11" s="31" t="s">
        <v>113</v>
      </c>
      <c r="Q11" s="31" t="s">
        <v>114</v>
      </c>
      <c r="R11" s="31" t="s">
        <v>115</v>
      </c>
      <c r="S11" s="31" t="s">
        <v>116</v>
      </c>
      <c r="T11" s="34" t="s">
        <v>117</v>
      </c>
      <c r="U11" s="35" t="s">
        <v>118</v>
      </c>
      <c r="V11" s="31" t="s">
        <v>119</v>
      </c>
      <c r="W11" s="31" t="s">
        <v>120</v>
      </c>
      <c r="X11" s="31" t="s">
        <v>121</v>
      </c>
    </row>
    <row r="12" spans="1:24" s="41" customFormat="1" ht="15.75" thickBot="1" x14ac:dyDescent="0.3">
      <c r="A12" s="178">
        <v>1</v>
      </c>
      <c r="B12" s="38">
        <v>2</v>
      </c>
      <c r="C12" s="38">
        <v>3</v>
      </c>
      <c r="D12" s="38">
        <v>4</v>
      </c>
      <c r="E12" s="38">
        <v>5</v>
      </c>
      <c r="F12" s="38">
        <v>6</v>
      </c>
      <c r="G12" s="38">
        <v>7</v>
      </c>
      <c r="H12" s="38">
        <v>8</v>
      </c>
      <c r="I12" s="38">
        <v>9</v>
      </c>
      <c r="J12" s="38">
        <v>10</v>
      </c>
      <c r="K12" s="38">
        <v>11</v>
      </c>
      <c r="L12" s="38">
        <v>12</v>
      </c>
      <c r="M12" s="38">
        <v>13</v>
      </c>
      <c r="N12" s="38">
        <v>14</v>
      </c>
      <c r="O12" s="38">
        <v>15</v>
      </c>
      <c r="P12" s="38">
        <v>16</v>
      </c>
      <c r="Q12" s="38">
        <v>17</v>
      </c>
      <c r="R12" s="38">
        <v>18</v>
      </c>
      <c r="S12" s="38">
        <v>19</v>
      </c>
      <c r="T12" s="38">
        <v>20</v>
      </c>
      <c r="U12" s="38">
        <v>21</v>
      </c>
      <c r="V12" s="38">
        <v>22</v>
      </c>
      <c r="W12" s="38">
        <v>23</v>
      </c>
      <c r="X12" s="250">
        <v>24</v>
      </c>
    </row>
    <row r="13" spans="1:24" s="41" customFormat="1" ht="15.75" thickBot="1" x14ac:dyDescent="0.3">
      <c r="A13" s="179" t="s">
        <v>173</v>
      </c>
      <c r="B13" s="52"/>
      <c r="C13" s="52"/>
      <c r="D13" s="53"/>
      <c r="E13" s="53"/>
      <c r="F13" s="53"/>
      <c r="G13" s="53"/>
      <c r="H13" s="53"/>
      <c r="I13" s="53"/>
      <c r="J13" s="53"/>
      <c r="K13" s="53"/>
      <c r="L13" s="53"/>
      <c r="M13" s="53"/>
      <c r="N13" s="53"/>
      <c r="O13" s="53"/>
      <c r="P13" s="53"/>
      <c r="Q13" s="53"/>
      <c r="R13" s="53"/>
      <c r="S13" s="53"/>
      <c r="T13" s="53"/>
      <c r="U13" s="53"/>
      <c r="V13" s="54"/>
      <c r="W13" s="55"/>
      <c r="X13" s="251"/>
    </row>
    <row r="14" spans="1:24" s="41" customFormat="1" ht="63.75" x14ac:dyDescent="0.25">
      <c r="A14" s="180" t="s">
        <v>564</v>
      </c>
      <c r="B14" s="129" t="s">
        <v>123</v>
      </c>
      <c r="C14" s="124" t="s">
        <v>1368</v>
      </c>
      <c r="D14" s="130" t="s">
        <v>1369</v>
      </c>
      <c r="E14" s="130" t="s">
        <v>1674</v>
      </c>
      <c r="F14" s="130" t="s">
        <v>1675</v>
      </c>
      <c r="G14" s="124" t="s">
        <v>730</v>
      </c>
      <c r="H14" s="131">
        <v>0</v>
      </c>
      <c r="I14" s="124">
        <v>710000000</v>
      </c>
      <c r="J14" s="124" t="s">
        <v>126</v>
      </c>
      <c r="K14" s="124" t="s">
        <v>528</v>
      </c>
      <c r="L14" s="124" t="s">
        <v>126</v>
      </c>
      <c r="M14" s="124" t="s">
        <v>184</v>
      </c>
      <c r="N14" s="124" t="s">
        <v>1492</v>
      </c>
      <c r="O14" s="124" t="s">
        <v>1493</v>
      </c>
      <c r="P14" s="124">
        <v>796</v>
      </c>
      <c r="Q14" s="124" t="s">
        <v>449</v>
      </c>
      <c r="R14" s="132">
        <v>66</v>
      </c>
      <c r="S14" s="133">
        <v>1586000</v>
      </c>
      <c r="T14" s="132">
        <v>0</v>
      </c>
      <c r="U14" s="132">
        <v>0</v>
      </c>
      <c r="V14" s="134"/>
      <c r="W14" s="134">
        <v>2017</v>
      </c>
      <c r="X14" s="135" t="s">
        <v>2000</v>
      </c>
    </row>
    <row r="15" spans="1:24" s="183" customFormat="1" ht="109.5" customHeight="1" x14ac:dyDescent="0.25">
      <c r="A15" s="160" t="s">
        <v>1981</v>
      </c>
      <c r="B15" s="60" t="s">
        <v>123</v>
      </c>
      <c r="C15" s="66" t="s">
        <v>1368</v>
      </c>
      <c r="D15" s="143" t="s">
        <v>1369</v>
      </c>
      <c r="E15" s="143" t="s">
        <v>1674</v>
      </c>
      <c r="F15" s="143" t="s">
        <v>1675</v>
      </c>
      <c r="G15" s="66" t="s">
        <v>730</v>
      </c>
      <c r="H15" s="158">
        <v>0</v>
      </c>
      <c r="I15" s="66">
        <v>710000000</v>
      </c>
      <c r="J15" s="66" t="s">
        <v>126</v>
      </c>
      <c r="K15" s="66" t="s">
        <v>538</v>
      </c>
      <c r="L15" s="66" t="s">
        <v>126</v>
      </c>
      <c r="M15" s="66" t="s">
        <v>184</v>
      </c>
      <c r="N15" s="66" t="s">
        <v>2001</v>
      </c>
      <c r="O15" s="2" t="s">
        <v>1493</v>
      </c>
      <c r="P15" s="66">
        <v>796</v>
      </c>
      <c r="Q15" s="66" t="s">
        <v>449</v>
      </c>
      <c r="R15" s="140">
        <v>66</v>
      </c>
      <c r="S15" s="161">
        <v>1586000</v>
      </c>
      <c r="T15" s="140">
        <v>0</v>
      </c>
      <c r="U15" s="140">
        <v>0</v>
      </c>
      <c r="V15" s="73"/>
      <c r="W15" s="73">
        <v>2017</v>
      </c>
      <c r="X15" s="172" t="s">
        <v>2339</v>
      </c>
    </row>
    <row r="16" spans="1:24" s="183" customFormat="1" ht="109.5" customHeight="1" x14ac:dyDescent="0.25">
      <c r="A16" s="160" t="s">
        <v>2143</v>
      </c>
      <c r="B16" s="60" t="s">
        <v>123</v>
      </c>
      <c r="C16" s="66" t="s">
        <v>1368</v>
      </c>
      <c r="D16" s="143" t="s">
        <v>1369</v>
      </c>
      <c r="E16" s="143" t="s">
        <v>1674</v>
      </c>
      <c r="F16" s="143" t="s">
        <v>1675</v>
      </c>
      <c r="G16" s="66" t="s">
        <v>730</v>
      </c>
      <c r="H16" s="158">
        <v>0</v>
      </c>
      <c r="I16" s="66">
        <v>710000000</v>
      </c>
      <c r="J16" s="66" t="s">
        <v>126</v>
      </c>
      <c r="K16" s="66" t="s">
        <v>538</v>
      </c>
      <c r="L16" s="66" t="s">
        <v>2508</v>
      </c>
      <c r="M16" s="66" t="s">
        <v>184</v>
      </c>
      <c r="N16" s="66" t="s">
        <v>2001</v>
      </c>
      <c r="O16" s="2" t="s">
        <v>1493</v>
      </c>
      <c r="P16" s="66">
        <v>796</v>
      </c>
      <c r="Q16" s="66" t="s">
        <v>449</v>
      </c>
      <c r="R16" s="140">
        <v>66</v>
      </c>
      <c r="S16" s="161">
        <v>1586000</v>
      </c>
      <c r="T16" s="140">
        <v>104676000</v>
      </c>
      <c r="U16" s="140">
        <v>117237120.00000001</v>
      </c>
      <c r="V16" s="73"/>
      <c r="W16" s="73">
        <v>2017</v>
      </c>
      <c r="X16" s="159" t="s">
        <v>2144</v>
      </c>
    </row>
    <row r="17" spans="1:24" s="41" customFormat="1" ht="153" x14ac:dyDescent="0.25">
      <c r="A17" s="160" t="s">
        <v>565</v>
      </c>
      <c r="B17" s="60" t="s">
        <v>123</v>
      </c>
      <c r="C17" s="2" t="s">
        <v>178</v>
      </c>
      <c r="D17" s="42" t="s">
        <v>440</v>
      </c>
      <c r="E17" s="42" t="s">
        <v>441</v>
      </c>
      <c r="F17" s="42" t="s">
        <v>1676</v>
      </c>
      <c r="G17" s="2" t="s">
        <v>442</v>
      </c>
      <c r="H17" s="58">
        <v>0</v>
      </c>
      <c r="I17" s="2">
        <v>710000000</v>
      </c>
      <c r="J17" s="2" t="s">
        <v>126</v>
      </c>
      <c r="K17" s="2" t="s">
        <v>443</v>
      </c>
      <c r="L17" s="2" t="s">
        <v>126</v>
      </c>
      <c r="M17" s="2" t="s">
        <v>184</v>
      </c>
      <c r="N17" s="2" t="s">
        <v>444</v>
      </c>
      <c r="O17" s="2" t="s">
        <v>445</v>
      </c>
      <c r="P17" s="2">
        <v>5111</v>
      </c>
      <c r="Q17" s="2" t="s">
        <v>446</v>
      </c>
      <c r="R17" s="56">
        <v>3400</v>
      </c>
      <c r="S17" s="59">
        <v>968.75</v>
      </c>
      <c r="T17" s="56">
        <f>R17*S17</f>
        <v>3293750</v>
      </c>
      <c r="U17" s="56">
        <f>T17*1.12</f>
        <v>3689000.0000000005</v>
      </c>
      <c r="V17" s="13"/>
      <c r="W17" s="13">
        <v>2017</v>
      </c>
      <c r="X17" s="125"/>
    </row>
    <row r="18" spans="1:24" s="41" customFormat="1" ht="153" x14ac:dyDescent="0.25">
      <c r="A18" s="160" t="s">
        <v>566</v>
      </c>
      <c r="B18" s="60" t="s">
        <v>123</v>
      </c>
      <c r="C18" s="2" t="s">
        <v>188</v>
      </c>
      <c r="D18" s="42" t="s">
        <v>440</v>
      </c>
      <c r="E18" s="42" t="s">
        <v>447</v>
      </c>
      <c r="F18" s="42" t="s">
        <v>1677</v>
      </c>
      <c r="G18" s="2" t="s">
        <v>442</v>
      </c>
      <c r="H18" s="58">
        <v>0</v>
      </c>
      <c r="I18" s="2">
        <v>710000000</v>
      </c>
      <c r="J18" s="2" t="s">
        <v>126</v>
      </c>
      <c r="K18" s="2" t="s">
        <v>443</v>
      </c>
      <c r="L18" s="2" t="s">
        <v>126</v>
      </c>
      <c r="M18" s="2" t="s">
        <v>184</v>
      </c>
      <c r="N18" s="2" t="s">
        <v>444</v>
      </c>
      <c r="O18" s="2" t="s">
        <v>445</v>
      </c>
      <c r="P18" s="2">
        <v>5111</v>
      </c>
      <c r="Q18" s="2" t="s">
        <v>446</v>
      </c>
      <c r="R18" s="56">
        <v>40</v>
      </c>
      <c r="S18" s="59">
        <v>2055.36</v>
      </c>
      <c r="T18" s="56">
        <f t="shared" ref="T18:T76" si="0">R18*S18</f>
        <v>82214.400000000009</v>
      </c>
      <c r="U18" s="56">
        <f t="shared" ref="U18:U76" si="1">T18*1.12</f>
        <v>92080.128000000012</v>
      </c>
      <c r="V18" s="13"/>
      <c r="W18" s="13">
        <v>2017</v>
      </c>
      <c r="X18" s="125"/>
    </row>
    <row r="19" spans="1:24" s="41" customFormat="1" ht="63.75" x14ac:dyDescent="0.25">
      <c r="A19" s="160" t="s">
        <v>567</v>
      </c>
      <c r="B19" s="60" t="s">
        <v>123</v>
      </c>
      <c r="C19" s="2" t="s">
        <v>191</v>
      </c>
      <c r="D19" s="42" t="s">
        <v>448</v>
      </c>
      <c r="E19" s="42" t="s">
        <v>1678</v>
      </c>
      <c r="F19" s="42" t="s">
        <v>1679</v>
      </c>
      <c r="G19" s="2" t="s">
        <v>442</v>
      </c>
      <c r="H19" s="58">
        <v>0</v>
      </c>
      <c r="I19" s="2">
        <v>710000000</v>
      </c>
      <c r="J19" s="2" t="s">
        <v>126</v>
      </c>
      <c r="K19" s="2" t="s">
        <v>443</v>
      </c>
      <c r="L19" s="2" t="s">
        <v>126</v>
      </c>
      <c r="M19" s="2" t="s">
        <v>184</v>
      </c>
      <c r="N19" s="2" t="s">
        <v>444</v>
      </c>
      <c r="O19" s="2" t="s">
        <v>445</v>
      </c>
      <c r="P19" s="2">
        <v>796</v>
      </c>
      <c r="Q19" s="2" t="s">
        <v>449</v>
      </c>
      <c r="R19" s="56">
        <v>1500</v>
      </c>
      <c r="S19" s="59">
        <v>29</v>
      </c>
      <c r="T19" s="56">
        <f t="shared" si="0"/>
        <v>43500</v>
      </c>
      <c r="U19" s="56">
        <f t="shared" si="1"/>
        <v>48720.000000000007</v>
      </c>
      <c r="V19" s="13"/>
      <c r="W19" s="13">
        <v>2017</v>
      </c>
      <c r="X19" s="125"/>
    </row>
    <row r="20" spans="1:24" s="41" customFormat="1" ht="63.75" x14ac:dyDescent="0.25">
      <c r="A20" s="160" t="s">
        <v>568</v>
      </c>
      <c r="B20" s="60" t="s">
        <v>123</v>
      </c>
      <c r="C20" s="2" t="s">
        <v>196</v>
      </c>
      <c r="D20" s="42" t="s">
        <v>448</v>
      </c>
      <c r="E20" s="42" t="s">
        <v>1680</v>
      </c>
      <c r="F20" s="42" t="s">
        <v>1681</v>
      </c>
      <c r="G20" s="2" t="s">
        <v>442</v>
      </c>
      <c r="H20" s="58">
        <v>0</v>
      </c>
      <c r="I20" s="2">
        <v>710000000</v>
      </c>
      <c r="J20" s="2" t="s">
        <v>126</v>
      </c>
      <c r="K20" s="2" t="s">
        <v>443</v>
      </c>
      <c r="L20" s="2" t="s">
        <v>126</v>
      </c>
      <c r="M20" s="2" t="s">
        <v>184</v>
      </c>
      <c r="N20" s="2" t="s">
        <v>444</v>
      </c>
      <c r="O20" s="2" t="s">
        <v>445</v>
      </c>
      <c r="P20" s="2">
        <v>796</v>
      </c>
      <c r="Q20" s="2" t="s">
        <v>449</v>
      </c>
      <c r="R20" s="56">
        <v>1500</v>
      </c>
      <c r="S20" s="59">
        <v>19</v>
      </c>
      <c r="T20" s="56">
        <f t="shared" si="0"/>
        <v>28500</v>
      </c>
      <c r="U20" s="56">
        <f t="shared" si="1"/>
        <v>31920.000000000004</v>
      </c>
      <c r="V20" s="13"/>
      <c r="W20" s="13">
        <v>2017</v>
      </c>
      <c r="X20" s="125"/>
    </row>
    <row r="21" spans="1:24" s="41" customFormat="1" ht="63.75" x14ac:dyDescent="0.25">
      <c r="A21" s="160" t="s">
        <v>569</v>
      </c>
      <c r="B21" s="60" t="s">
        <v>123</v>
      </c>
      <c r="C21" s="2" t="s">
        <v>199</v>
      </c>
      <c r="D21" s="42" t="s">
        <v>448</v>
      </c>
      <c r="E21" s="42" t="s">
        <v>1682</v>
      </c>
      <c r="F21" s="42" t="s">
        <v>1683</v>
      </c>
      <c r="G21" s="2" t="s">
        <v>442</v>
      </c>
      <c r="H21" s="58">
        <v>0</v>
      </c>
      <c r="I21" s="2">
        <v>710000000</v>
      </c>
      <c r="J21" s="2" t="s">
        <v>126</v>
      </c>
      <c r="K21" s="2" t="s">
        <v>443</v>
      </c>
      <c r="L21" s="2" t="s">
        <v>126</v>
      </c>
      <c r="M21" s="2" t="s">
        <v>184</v>
      </c>
      <c r="N21" s="2" t="s">
        <v>444</v>
      </c>
      <c r="O21" s="2" t="s">
        <v>445</v>
      </c>
      <c r="P21" s="2">
        <v>796</v>
      </c>
      <c r="Q21" s="2" t="s">
        <v>449</v>
      </c>
      <c r="R21" s="56">
        <v>1500</v>
      </c>
      <c r="S21" s="59">
        <v>16</v>
      </c>
      <c r="T21" s="56">
        <f t="shared" si="0"/>
        <v>24000</v>
      </c>
      <c r="U21" s="56">
        <f t="shared" si="1"/>
        <v>26880.000000000004</v>
      </c>
      <c r="V21" s="13"/>
      <c r="W21" s="13">
        <v>2017</v>
      </c>
      <c r="X21" s="125"/>
    </row>
    <row r="22" spans="1:24" s="41" customFormat="1" ht="63.75" x14ac:dyDescent="0.25">
      <c r="A22" s="160" t="s">
        <v>570</v>
      </c>
      <c r="B22" s="60" t="s">
        <v>123</v>
      </c>
      <c r="C22" s="2" t="s">
        <v>202</v>
      </c>
      <c r="D22" s="42" t="s">
        <v>448</v>
      </c>
      <c r="E22" s="42" t="s">
        <v>450</v>
      </c>
      <c r="F22" s="42" t="s">
        <v>1684</v>
      </c>
      <c r="G22" s="2" t="s">
        <v>442</v>
      </c>
      <c r="H22" s="58">
        <v>0</v>
      </c>
      <c r="I22" s="2">
        <v>710000000</v>
      </c>
      <c r="J22" s="2" t="s">
        <v>126</v>
      </c>
      <c r="K22" s="2" t="s">
        <v>443</v>
      </c>
      <c r="L22" s="2" t="s">
        <v>126</v>
      </c>
      <c r="M22" s="2" t="s">
        <v>184</v>
      </c>
      <c r="N22" s="2" t="s">
        <v>444</v>
      </c>
      <c r="O22" s="2" t="s">
        <v>445</v>
      </c>
      <c r="P22" s="2">
        <v>796</v>
      </c>
      <c r="Q22" s="2" t="s">
        <v>449</v>
      </c>
      <c r="R22" s="56">
        <v>1500</v>
      </c>
      <c r="S22" s="59">
        <v>70</v>
      </c>
      <c r="T22" s="56">
        <f t="shared" si="0"/>
        <v>105000</v>
      </c>
      <c r="U22" s="56">
        <f t="shared" si="1"/>
        <v>117600.00000000001</v>
      </c>
      <c r="V22" s="13"/>
      <c r="W22" s="13">
        <v>2017</v>
      </c>
      <c r="X22" s="125"/>
    </row>
    <row r="23" spans="1:24" s="41" customFormat="1" ht="63.75" x14ac:dyDescent="0.25">
      <c r="A23" s="160" t="s">
        <v>571</v>
      </c>
      <c r="B23" s="60" t="s">
        <v>123</v>
      </c>
      <c r="C23" s="2" t="s">
        <v>205</v>
      </c>
      <c r="D23" s="42" t="s">
        <v>1669</v>
      </c>
      <c r="E23" s="42" t="s">
        <v>451</v>
      </c>
      <c r="F23" s="42" t="s">
        <v>1685</v>
      </c>
      <c r="G23" s="2" t="s">
        <v>442</v>
      </c>
      <c r="H23" s="58">
        <v>0</v>
      </c>
      <c r="I23" s="2">
        <v>710000000</v>
      </c>
      <c r="J23" s="2" t="s">
        <v>126</v>
      </c>
      <c r="K23" s="2" t="s">
        <v>443</v>
      </c>
      <c r="L23" s="2" t="s">
        <v>126</v>
      </c>
      <c r="M23" s="2" t="s">
        <v>184</v>
      </c>
      <c r="N23" s="2" t="s">
        <v>444</v>
      </c>
      <c r="O23" s="2" t="s">
        <v>445</v>
      </c>
      <c r="P23" s="2">
        <v>5111</v>
      </c>
      <c r="Q23" s="2" t="s">
        <v>452</v>
      </c>
      <c r="R23" s="56">
        <v>500</v>
      </c>
      <c r="S23" s="59">
        <v>335.5</v>
      </c>
      <c r="T23" s="56">
        <f t="shared" si="0"/>
        <v>167750</v>
      </c>
      <c r="U23" s="56">
        <f t="shared" si="1"/>
        <v>187880.00000000003</v>
      </c>
      <c r="V23" s="13"/>
      <c r="W23" s="13">
        <v>2017</v>
      </c>
      <c r="X23" s="125"/>
    </row>
    <row r="24" spans="1:24" s="41" customFormat="1" ht="63.75" x14ac:dyDescent="0.25">
      <c r="A24" s="160" t="s">
        <v>572</v>
      </c>
      <c r="B24" s="60" t="s">
        <v>123</v>
      </c>
      <c r="C24" s="2" t="s">
        <v>208</v>
      </c>
      <c r="D24" s="42" t="s">
        <v>209</v>
      </c>
      <c r="E24" s="42" t="s">
        <v>1686</v>
      </c>
      <c r="F24" s="42" t="s">
        <v>1866</v>
      </c>
      <c r="G24" s="2" t="s">
        <v>442</v>
      </c>
      <c r="H24" s="58">
        <v>0</v>
      </c>
      <c r="I24" s="2">
        <v>710000000</v>
      </c>
      <c r="J24" s="2" t="s">
        <v>126</v>
      </c>
      <c r="K24" s="2" t="s">
        <v>443</v>
      </c>
      <c r="L24" s="2" t="s">
        <v>126</v>
      </c>
      <c r="M24" s="2" t="s">
        <v>184</v>
      </c>
      <c r="N24" s="2" t="s">
        <v>444</v>
      </c>
      <c r="O24" s="2" t="s">
        <v>445</v>
      </c>
      <c r="P24" s="2">
        <v>796</v>
      </c>
      <c r="Q24" s="2" t="s">
        <v>449</v>
      </c>
      <c r="R24" s="56">
        <v>600</v>
      </c>
      <c r="S24" s="59">
        <v>642</v>
      </c>
      <c r="T24" s="56">
        <f t="shared" si="0"/>
        <v>385200</v>
      </c>
      <c r="U24" s="56">
        <f t="shared" si="1"/>
        <v>431424.00000000006</v>
      </c>
      <c r="V24" s="13"/>
      <c r="W24" s="13">
        <v>2017</v>
      </c>
      <c r="X24" s="125"/>
    </row>
    <row r="25" spans="1:24" s="41" customFormat="1" ht="63.75" x14ac:dyDescent="0.25">
      <c r="A25" s="160" t="s">
        <v>573</v>
      </c>
      <c r="B25" s="60" t="s">
        <v>123</v>
      </c>
      <c r="C25" s="2" t="s">
        <v>212</v>
      </c>
      <c r="D25" s="42" t="s">
        <v>209</v>
      </c>
      <c r="E25" s="42" t="s">
        <v>453</v>
      </c>
      <c r="F25" s="42" t="s">
        <v>1865</v>
      </c>
      <c r="G25" s="2" t="s">
        <v>442</v>
      </c>
      <c r="H25" s="58">
        <v>0</v>
      </c>
      <c r="I25" s="2">
        <v>710000000</v>
      </c>
      <c r="J25" s="2" t="s">
        <v>126</v>
      </c>
      <c r="K25" s="2" t="s">
        <v>443</v>
      </c>
      <c r="L25" s="2" t="s">
        <v>126</v>
      </c>
      <c r="M25" s="2" t="s">
        <v>184</v>
      </c>
      <c r="N25" s="2" t="s">
        <v>444</v>
      </c>
      <c r="O25" s="2" t="s">
        <v>445</v>
      </c>
      <c r="P25" s="2">
        <v>796</v>
      </c>
      <c r="Q25" s="2" t="s">
        <v>449</v>
      </c>
      <c r="R25" s="56">
        <v>200</v>
      </c>
      <c r="S25" s="59">
        <v>642</v>
      </c>
      <c r="T25" s="56">
        <f t="shared" si="0"/>
        <v>128400</v>
      </c>
      <c r="U25" s="56">
        <f t="shared" si="1"/>
        <v>143808</v>
      </c>
      <c r="V25" s="13"/>
      <c r="W25" s="13">
        <v>2017</v>
      </c>
      <c r="X25" s="125"/>
    </row>
    <row r="26" spans="1:24" s="41" customFormat="1" ht="63.75" x14ac:dyDescent="0.25">
      <c r="A26" s="160" t="s">
        <v>574</v>
      </c>
      <c r="B26" s="60" t="s">
        <v>123</v>
      </c>
      <c r="C26" s="2" t="s">
        <v>215</v>
      </c>
      <c r="D26" s="42" t="s">
        <v>448</v>
      </c>
      <c r="E26" s="42" t="s">
        <v>1687</v>
      </c>
      <c r="F26" s="42" t="s">
        <v>454</v>
      </c>
      <c r="G26" s="2" t="s">
        <v>442</v>
      </c>
      <c r="H26" s="58">
        <v>0</v>
      </c>
      <c r="I26" s="2">
        <v>710000000</v>
      </c>
      <c r="J26" s="2" t="s">
        <v>126</v>
      </c>
      <c r="K26" s="2" t="s">
        <v>443</v>
      </c>
      <c r="L26" s="2" t="s">
        <v>126</v>
      </c>
      <c r="M26" s="2" t="s">
        <v>184</v>
      </c>
      <c r="N26" s="2" t="s">
        <v>444</v>
      </c>
      <c r="O26" s="2" t="s">
        <v>445</v>
      </c>
      <c r="P26" s="2">
        <v>778</v>
      </c>
      <c r="Q26" s="2" t="s">
        <v>455</v>
      </c>
      <c r="R26" s="56">
        <v>1000</v>
      </c>
      <c r="S26" s="59">
        <v>119</v>
      </c>
      <c r="T26" s="56">
        <f t="shared" si="0"/>
        <v>119000</v>
      </c>
      <c r="U26" s="56">
        <f t="shared" si="1"/>
        <v>133280</v>
      </c>
      <c r="V26" s="13"/>
      <c r="W26" s="13">
        <v>2017</v>
      </c>
      <c r="X26" s="125"/>
    </row>
    <row r="27" spans="1:24" s="41" customFormat="1" ht="63.75" x14ac:dyDescent="0.25">
      <c r="A27" s="160" t="s">
        <v>575</v>
      </c>
      <c r="B27" s="60" t="s">
        <v>123</v>
      </c>
      <c r="C27" s="2" t="s">
        <v>220</v>
      </c>
      <c r="D27" s="42" t="s">
        <v>1655</v>
      </c>
      <c r="E27" s="42" t="s">
        <v>456</v>
      </c>
      <c r="F27" s="42" t="s">
        <v>457</v>
      </c>
      <c r="G27" s="2" t="s">
        <v>442</v>
      </c>
      <c r="H27" s="58">
        <v>0</v>
      </c>
      <c r="I27" s="2">
        <v>710000000</v>
      </c>
      <c r="J27" s="2" t="s">
        <v>126</v>
      </c>
      <c r="K27" s="2" t="s">
        <v>443</v>
      </c>
      <c r="L27" s="2" t="s">
        <v>126</v>
      </c>
      <c r="M27" s="2" t="s">
        <v>184</v>
      </c>
      <c r="N27" s="2" t="s">
        <v>444</v>
      </c>
      <c r="O27" s="2" t="s">
        <v>445</v>
      </c>
      <c r="P27" s="2">
        <v>796</v>
      </c>
      <c r="Q27" s="2" t="s">
        <v>449</v>
      </c>
      <c r="R27" s="56">
        <v>470</v>
      </c>
      <c r="S27" s="59">
        <v>682</v>
      </c>
      <c r="T27" s="56">
        <f t="shared" si="0"/>
        <v>320540</v>
      </c>
      <c r="U27" s="56">
        <f t="shared" si="1"/>
        <v>359004.80000000005</v>
      </c>
      <c r="V27" s="13"/>
      <c r="W27" s="13">
        <v>2017</v>
      </c>
      <c r="X27" s="125"/>
    </row>
    <row r="28" spans="1:24" s="41" customFormat="1" ht="63.75" x14ac:dyDescent="0.25">
      <c r="A28" s="160" t="s">
        <v>576</v>
      </c>
      <c r="B28" s="60" t="s">
        <v>123</v>
      </c>
      <c r="C28" s="2" t="s">
        <v>223</v>
      </c>
      <c r="D28" s="42" t="s">
        <v>209</v>
      </c>
      <c r="E28" s="42" t="s">
        <v>458</v>
      </c>
      <c r="F28" s="42" t="s">
        <v>459</v>
      </c>
      <c r="G28" s="2" t="s">
        <v>125</v>
      </c>
      <c r="H28" s="58">
        <v>0</v>
      </c>
      <c r="I28" s="2">
        <v>710000000</v>
      </c>
      <c r="J28" s="2" t="s">
        <v>126</v>
      </c>
      <c r="K28" s="2" t="s">
        <v>443</v>
      </c>
      <c r="L28" s="2" t="s">
        <v>126</v>
      </c>
      <c r="M28" s="2" t="s">
        <v>184</v>
      </c>
      <c r="N28" s="2" t="s">
        <v>444</v>
      </c>
      <c r="O28" s="2" t="s">
        <v>445</v>
      </c>
      <c r="P28" s="2">
        <v>796</v>
      </c>
      <c r="Q28" s="2" t="s">
        <v>449</v>
      </c>
      <c r="R28" s="56">
        <v>24</v>
      </c>
      <c r="S28" s="59">
        <v>10044.64</v>
      </c>
      <c r="T28" s="56">
        <f t="shared" si="0"/>
        <v>241071.35999999999</v>
      </c>
      <c r="U28" s="56">
        <f t="shared" si="1"/>
        <v>269999.92320000002</v>
      </c>
      <c r="V28" s="13"/>
      <c r="W28" s="13">
        <v>2017</v>
      </c>
      <c r="X28" s="125"/>
    </row>
    <row r="29" spans="1:24" s="41" customFormat="1" ht="63.75" x14ac:dyDescent="0.25">
      <c r="A29" s="160" t="s">
        <v>577</v>
      </c>
      <c r="B29" s="60" t="s">
        <v>123</v>
      </c>
      <c r="C29" s="2" t="s">
        <v>226</v>
      </c>
      <c r="D29" s="42" t="s">
        <v>1656</v>
      </c>
      <c r="E29" s="42" t="s">
        <v>460</v>
      </c>
      <c r="F29" s="42" t="s">
        <v>461</v>
      </c>
      <c r="G29" s="2" t="s">
        <v>442</v>
      </c>
      <c r="H29" s="58">
        <v>0</v>
      </c>
      <c r="I29" s="2">
        <v>710000000</v>
      </c>
      <c r="J29" s="2" t="s">
        <v>126</v>
      </c>
      <c r="K29" s="2" t="s">
        <v>443</v>
      </c>
      <c r="L29" s="2" t="s">
        <v>126</v>
      </c>
      <c r="M29" s="2" t="s">
        <v>184</v>
      </c>
      <c r="N29" s="2" t="s">
        <v>444</v>
      </c>
      <c r="O29" s="2" t="s">
        <v>445</v>
      </c>
      <c r="P29" s="2">
        <v>704</v>
      </c>
      <c r="Q29" s="2" t="s">
        <v>462</v>
      </c>
      <c r="R29" s="56">
        <v>50</v>
      </c>
      <c r="S29" s="59">
        <v>112.5</v>
      </c>
      <c r="T29" s="56">
        <f t="shared" si="0"/>
        <v>5625</v>
      </c>
      <c r="U29" s="56">
        <f t="shared" si="1"/>
        <v>6300.0000000000009</v>
      </c>
      <c r="V29" s="13"/>
      <c r="W29" s="13">
        <v>2017</v>
      </c>
      <c r="X29" s="125"/>
    </row>
    <row r="30" spans="1:24" s="41" customFormat="1" ht="63.75" x14ac:dyDescent="0.25">
      <c r="A30" s="160" t="s">
        <v>578</v>
      </c>
      <c r="B30" s="60" t="s">
        <v>123</v>
      </c>
      <c r="C30" s="2" t="s">
        <v>230</v>
      </c>
      <c r="D30" s="42" t="s">
        <v>463</v>
      </c>
      <c r="E30" s="42" t="s">
        <v>464</v>
      </c>
      <c r="F30" s="42" t="s">
        <v>465</v>
      </c>
      <c r="G30" s="2" t="s">
        <v>442</v>
      </c>
      <c r="H30" s="58">
        <v>0</v>
      </c>
      <c r="I30" s="2">
        <v>710000000</v>
      </c>
      <c r="J30" s="2" t="s">
        <v>126</v>
      </c>
      <c r="K30" s="2" t="s">
        <v>443</v>
      </c>
      <c r="L30" s="2" t="s">
        <v>126</v>
      </c>
      <c r="M30" s="2" t="s">
        <v>184</v>
      </c>
      <c r="N30" s="2" t="s">
        <v>444</v>
      </c>
      <c r="O30" s="2" t="s">
        <v>445</v>
      </c>
      <c r="P30" s="2">
        <v>796</v>
      </c>
      <c r="Q30" s="2" t="s">
        <v>449</v>
      </c>
      <c r="R30" s="56">
        <v>10000</v>
      </c>
      <c r="S30" s="59">
        <v>33</v>
      </c>
      <c r="T30" s="56">
        <f t="shared" si="0"/>
        <v>330000</v>
      </c>
      <c r="U30" s="56">
        <f t="shared" si="1"/>
        <v>369600.00000000006</v>
      </c>
      <c r="V30" s="13"/>
      <c r="W30" s="13">
        <v>2017</v>
      </c>
      <c r="X30" s="125"/>
    </row>
    <row r="31" spans="1:24" s="41" customFormat="1" ht="89.25" x14ac:dyDescent="0.25">
      <c r="A31" s="160" t="s">
        <v>579</v>
      </c>
      <c r="B31" s="60" t="s">
        <v>123</v>
      </c>
      <c r="C31" s="2" t="s">
        <v>234</v>
      </c>
      <c r="D31" s="42" t="s">
        <v>235</v>
      </c>
      <c r="E31" s="42" t="s">
        <v>1688</v>
      </c>
      <c r="F31" s="42" t="s">
        <v>466</v>
      </c>
      <c r="G31" s="2" t="s">
        <v>442</v>
      </c>
      <c r="H31" s="58">
        <v>0</v>
      </c>
      <c r="I31" s="2">
        <v>710000000</v>
      </c>
      <c r="J31" s="2" t="s">
        <v>126</v>
      </c>
      <c r="K31" s="2" t="s">
        <v>443</v>
      </c>
      <c r="L31" s="2" t="s">
        <v>126</v>
      </c>
      <c r="M31" s="2" t="s">
        <v>184</v>
      </c>
      <c r="N31" s="2" t="s">
        <v>444</v>
      </c>
      <c r="O31" s="2" t="s">
        <v>445</v>
      </c>
      <c r="P31" s="2">
        <v>796</v>
      </c>
      <c r="Q31" s="2" t="s">
        <v>449</v>
      </c>
      <c r="R31" s="56">
        <v>100</v>
      </c>
      <c r="S31" s="59">
        <v>3933</v>
      </c>
      <c r="T31" s="56">
        <f t="shared" si="0"/>
        <v>393300</v>
      </c>
      <c r="U31" s="56">
        <f t="shared" si="1"/>
        <v>440496.00000000006</v>
      </c>
      <c r="V31" s="13"/>
      <c r="W31" s="13">
        <v>2017</v>
      </c>
      <c r="X31" s="125"/>
    </row>
    <row r="32" spans="1:24" s="41" customFormat="1" ht="76.5" x14ac:dyDescent="0.25">
      <c r="A32" s="160" t="s">
        <v>580</v>
      </c>
      <c r="B32" s="60" t="s">
        <v>123</v>
      </c>
      <c r="C32" s="2" t="s">
        <v>238</v>
      </c>
      <c r="D32" s="42" t="s">
        <v>467</v>
      </c>
      <c r="E32" s="42" t="s">
        <v>1689</v>
      </c>
      <c r="F32" s="42" t="s">
        <v>1690</v>
      </c>
      <c r="G32" s="2" t="s">
        <v>442</v>
      </c>
      <c r="H32" s="58">
        <v>0</v>
      </c>
      <c r="I32" s="2">
        <v>710000000</v>
      </c>
      <c r="J32" s="2" t="s">
        <v>126</v>
      </c>
      <c r="K32" s="2" t="s">
        <v>443</v>
      </c>
      <c r="L32" s="2" t="s">
        <v>126</v>
      </c>
      <c r="M32" s="2" t="s">
        <v>184</v>
      </c>
      <c r="N32" s="2" t="s">
        <v>444</v>
      </c>
      <c r="O32" s="2" t="s">
        <v>445</v>
      </c>
      <c r="P32" s="2">
        <v>796</v>
      </c>
      <c r="Q32" s="2" t="s">
        <v>449</v>
      </c>
      <c r="R32" s="56">
        <v>100</v>
      </c>
      <c r="S32" s="59">
        <v>1942</v>
      </c>
      <c r="T32" s="56">
        <f t="shared" si="0"/>
        <v>194200</v>
      </c>
      <c r="U32" s="56">
        <f t="shared" si="1"/>
        <v>217504.00000000003</v>
      </c>
      <c r="V32" s="13"/>
      <c r="W32" s="13">
        <v>2017</v>
      </c>
      <c r="X32" s="125"/>
    </row>
    <row r="33" spans="1:24" s="41" customFormat="1" ht="63.75" x14ac:dyDescent="0.25">
      <c r="A33" s="160" t="s">
        <v>581</v>
      </c>
      <c r="B33" s="60" t="s">
        <v>123</v>
      </c>
      <c r="C33" s="2" t="s">
        <v>241</v>
      </c>
      <c r="D33" s="42" t="s">
        <v>1691</v>
      </c>
      <c r="E33" s="42" t="s">
        <v>468</v>
      </c>
      <c r="F33" s="42" t="s">
        <v>1692</v>
      </c>
      <c r="G33" s="2" t="s">
        <v>442</v>
      </c>
      <c r="H33" s="58">
        <v>0</v>
      </c>
      <c r="I33" s="2">
        <v>710000000</v>
      </c>
      <c r="J33" s="2" t="s">
        <v>126</v>
      </c>
      <c r="K33" s="2" t="s">
        <v>443</v>
      </c>
      <c r="L33" s="2" t="s">
        <v>126</v>
      </c>
      <c r="M33" s="2" t="s">
        <v>184</v>
      </c>
      <c r="N33" s="2" t="s">
        <v>444</v>
      </c>
      <c r="O33" s="2" t="s">
        <v>445</v>
      </c>
      <c r="P33" s="2">
        <v>796</v>
      </c>
      <c r="Q33" s="2" t="s">
        <v>449</v>
      </c>
      <c r="R33" s="56">
        <v>1500</v>
      </c>
      <c r="S33" s="59">
        <v>97</v>
      </c>
      <c r="T33" s="56">
        <f>R33*S33</f>
        <v>145500</v>
      </c>
      <c r="U33" s="56">
        <f>T33*1.12</f>
        <v>162960.00000000003</v>
      </c>
      <c r="V33" s="13"/>
      <c r="W33" s="13">
        <v>2017</v>
      </c>
      <c r="X33" s="125"/>
    </row>
    <row r="34" spans="1:24" s="41" customFormat="1" ht="63.75" x14ac:dyDescent="0.25">
      <c r="A34" s="160" t="s">
        <v>582</v>
      </c>
      <c r="B34" s="60" t="s">
        <v>123</v>
      </c>
      <c r="C34" s="2" t="s">
        <v>244</v>
      </c>
      <c r="D34" s="42" t="s">
        <v>245</v>
      </c>
      <c r="E34" s="42" t="s">
        <v>1693</v>
      </c>
      <c r="F34" s="42" t="s">
        <v>469</v>
      </c>
      <c r="G34" s="2" t="s">
        <v>442</v>
      </c>
      <c r="H34" s="58">
        <v>0</v>
      </c>
      <c r="I34" s="2">
        <v>710000000</v>
      </c>
      <c r="J34" s="2" t="s">
        <v>126</v>
      </c>
      <c r="K34" s="2" t="s">
        <v>443</v>
      </c>
      <c r="L34" s="2" t="s">
        <v>126</v>
      </c>
      <c r="M34" s="2" t="s">
        <v>184</v>
      </c>
      <c r="N34" s="2" t="s">
        <v>444</v>
      </c>
      <c r="O34" s="2" t="s">
        <v>445</v>
      </c>
      <c r="P34" s="2">
        <v>796</v>
      </c>
      <c r="Q34" s="2" t="s">
        <v>449</v>
      </c>
      <c r="R34" s="56">
        <v>200</v>
      </c>
      <c r="S34" s="59">
        <v>103</v>
      </c>
      <c r="T34" s="56">
        <f t="shared" si="0"/>
        <v>20600</v>
      </c>
      <c r="U34" s="56">
        <f t="shared" si="1"/>
        <v>23072.000000000004</v>
      </c>
      <c r="V34" s="13"/>
      <c r="W34" s="13">
        <v>2017</v>
      </c>
      <c r="X34" s="125"/>
    </row>
    <row r="35" spans="1:24" s="41" customFormat="1" ht="63.75" x14ac:dyDescent="0.25">
      <c r="A35" s="160" t="s">
        <v>583</v>
      </c>
      <c r="B35" s="60" t="s">
        <v>123</v>
      </c>
      <c r="C35" s="2" t="s">
        <v>248</v>
      </c>
      <c r="D35" s="42" t="s">
        <v>470</v>
      </c>
      <c r="E35" s="42" t="s">
        <v>1694</v>
      </c>
      <c r="F35" s="42" t="s">
        <v>471</v>
      </c>
      <c r="G35" s="2" t="s">
        <v>442</v>
      </c>
      <c r="H35" s="58">
        <v>0</v>
      </c>
      <c r="I35" s="2">
        <v>710000000</v>
      </c>
      <c r="J35" s="2" t="s">
        <v>126</v>
      </c>
      <c r="K35" s="2" t="s">
        <v>443</v>
      </c>
      <c r="L35" s="2" t="s">
        <v>126</v>
      </c>
      <c r="M35" s="2" t="s">
        <v>184</v>
      </c>
      <c r="N35" s="2" t="s">
        <v>444</v>
      </c>
      <c r="O35" s="2" t="s">
        <v>445</v>
      </c>
      <c r="P35" s="2">
        <v>796</v>
      </c>
      <c r="Q35" s="2" t="s">
        <v>449</v>
      </c>
      <c r="R35" s="56">
        <v>100</v>
      </c>
      <c r="S35" s="59">
        <v>115</v>
      </c>
      <c r="T35" s="56">
        <f t="shared" si="0"/>
        <v>11500</v>
      </c>
      <c r="U35" s="56">
        <f t="shared" si="1"/>
        <v>12880.000000000002</v>
      </c>
      <c r="V35" s="13"/>
      <c r="W35" s="13">
        <v>2017</v>
      </c>
      <c r="X35" s="125"/>
    </row>
    <row r="36" spans="1:24" s="41" customFormat="1" ht="63.75" x14ac:dyDescent="0.25">
      <c r="A36" s="160" t="s">
        <v>584</v>
      </c>
      <c r="B36" s="60" t="s">
        <v>123</v>
      </c>
      <c r="C36" s="2" t="s">
        <v>252</v>
      </c>
      <c r="D36" s="42" t="s">
        <v>253</v>
      </c>
      <c r="E36" s="42" t="s">
        <v>1695</v>
      </c>
      <c r="F36" s="42" t="s">
        <v>472</v>
      </c>
      <c r="G36" s="2" t="s">
        <v>442</v>
      </c>
      <c r="H36" s="58">
        <v>0</v>
      </c>
      <c r="I36" s="2">
        <v>710000000</v>
      </c>
      <c r="J36" s="2" t="s">
        <v>126</v>
      </c>
      <c r="K36" s="2" t="s">
        <v>443</v>
      </c>
      <c r="L36" s="2" t="s">
        <v>126</v>
      </c>
      <c r="M36" s="2" t="s">
        <v>184</v>
      </c>
      <c r="N36" s="2" t="s">
        <v>444</v>
      </c>
      <c r="O36" s="2" t="s">
        <v>445</v>
      </c>
      <c r="P36" s="2">
        <v>796</v>
      </c>
      <c r="Q36" s="2" t="s">
        <v>449</v>
      </c>
      <c r="R36" s="56">
        <v>1000</v>
      </c>
      <c r="S36" s="59">
        <v>460</v>
      </c>
      <c r="T36" s="56">
        <f t="shared" si="0"/>
        <v>460000</v>
      </c>
      <c r="U36" s="56">
        <f t="shared" si="1"/>
        <v>515200.00000000006</v>
      </c>
      <c r="V36" s="13"/>
      <c r="W36" s="13">
        <v>2017</v>
      </c>
      <c r="X36" s="125"/>
    </row>
    <row r="37" spans="1:24" s="41" customFormat="1" ht="63.75" x14ac:dyDescent="0.25">
      <c r="A37" s="160" t="s">
        <v>585</v>
      </c>
      <c r="B37" s="60" t="s">
        <v>123</v>
      </c>
      <c r="C37" s="2" t="s">
        <v>256</v>
      </c>
      <c r="D37" s="42" t="s">
        <v>473</v>
      </c>
      <c r="E37" s="42" t="s">
        <v>1696</v>
      </c>
      <c r="F37" s="42" t="s">
        <v>1697</v>
      </c>
      <c r="G37" s="2" t="s">
        <v>442</v>
      </c>
      <c r="H37" s="58">
        <v>0</v>
      </c>
      <c r="I37" s="2">
        <v>710000000</v>
      </c>
      <c r="J37" s="2" t="s">
        <v>126</v>
      </c>
      <c r="K37" s="2" t="s">
        <v>443</v>
      </c>
      <c r="L37" s="2" t="s">
        <v>126</v>
      </c>
      <c r="M37" s="2" t="s">
        <v>184</v>
      </c>
      <c r="N37" s="2" t="s">
        <v>444</v>
      </c>
      <c r="O37" s="2" t="s">
        <v>445</v>
      </c>
      <c r="P37" s="2">
        <v>796</v>
      </c>
      <c r="Q37" s="2" t="s">
        <v>449</v>
      </c>
      <c r="R37" s="56">
        <v>200</v>
      </c>
      <c r="S37" s="59">
        <v>331.5</v>
      </c>
      <c r="T37" s="56">
        <f t="shared" si="0"/>
        <v>66300</v>
      </c>
      <c r="U37" s="56">
        <f t="shared" si="1"/>
        <v>74256</v>
      </c>
      <c r="V37" s="13"/>
      <c r="W37" s="13">
        <v>2017</v>
      </c>
      <c r="X37" s="125"/>
    </row>
    <row r="38" spans="1:24" s="41" customFormat="1" ht="63.75" x14ac:dyDescent="0.25">
      <c r="A38" s="160" t="s">
        <v>586</v>
      </c>
      <c r="B38" s="60" t="s">
        <v>123</v>
      </c>
      <c r="C38" s="2" t="s">
        <v>259</v>
      </c>
      <c r="D38" s="42" t="s">
        <v>474</v>
      </c>
      <c r="E38" s="42" t="s">
        <v>1698</v>
      </c>
      <c r="F38" s="42" t="s">
        <v>475</v>
      </c>
      <c r="G38" s="2" t="s">
        <v>442</v>
      </c>
      <c r="H38" s="58">
        <v>0</v>
      </c>
      <c r="I38" s="2">
        <v>710000000</v>
      </c>
      <c r="J38" s="2" t="s">
        <v>126</v>
      </c>
      <c r="K38" s="2" t="s">
        <v>443</v>
      </c>
      <c r="L38" s="2" t="s">
        <v>126</v>
      </c>
      <c r="M38" s="2" t="s">
        <v>184</v>
      </c>
      <c r="N38" s="2" t="s">
        <v>444</v>
      </c>
      <c r="O38" s="2" t="s">
        <v>445</v>
      </c>
      <c r="P38" s="2">
        <v>5111</v>
      </c>
      <c r="Q38" s="2" t="s">
        <v>446</v>
      </c>
      <c r="R38" s="56">
        <v>100</v>
      </c>
      <c r="S38" s="59">
        <v>56.5</v>
      </c>
      <c r="T38" s="56">
        <f t="shared" si="0"/>
        <v>5650</v>
      </c>
      <c r="U38" s="56">
        <f t="shared" si="1"/>
        <v>6328.0000000000009</v>
      </c>
      <c r="V38" s="13"/>
      <c r="W38" s="13">
        <v>2017</v>
      </c>
      <c r="X38" s="125"/>
    </row>
    <row r="39" spans="1:24" s="41" customFormat="1" ht="63.75" x14ac:dyDescent="0.25">
      <c r="A39" s="160" t="s">
        <v>587</v>
      </c>
      <c r="B39" s="60" t="s">
        <v>123</v>
      </c>
      <c r="C39" s="2" t="s">
        <v>259</v>
      </c>
      <c r="D39" s="42" t="s">
        <v>474</v>
      </c>
      <c r="E39" s="42" t="s">
        <v>1698</v>
      </c>
      <c r="F39" s="42" t="s">
        <v>476</v>
      </c>
      <c r="G39" s="2" t="s">
        <v>442</v>
      </c>
      <c r="H39" s="58">
        <v>0</v>
      </c>
      <c r="I39" s="2">
        <v>710000000</v>
      </c>
      <c r="J39" s="2" t="s">
        <v>126</v>
      </c>
      <c r="K39" s="2" t="s">
        <v>443</v>
      </c>
      <c r="L39" s="2" t="s">
        <v>126</v>
      </c>
      <c r="M39" s="2" t="s">
        <v>184</v>
      </c>
      <c r="N39" s="2" t="s">
        <v>444</v>
      </c>
      <c r="O39" s="2" t="s">
        <v>445</v>
      </c>
      <c r="P39" s="2">
        <v>5111</v>
      </c>
      <c r="Q39" s="2" t="s">
        <v>446</v>
      </c>
      <c r="R39" s="56">
        <v>500</v>
      </c>
      <c r="S39" s="59">
        <v>114</v>
      </c>
      <c r="T39" s="56">
        <f t="shared" si="0"/>
        <v>57000</v>
      </c>
      <c r="U39" s="56">
        <f t="shared" si="1"/>
        <v>63840.000000000007</v>
      </c>
      <c r="V39" s="13"/>
      <c r="W39" s="13">
        <v>2017</v>
      </c>
      <c r="X39" s="125"/>
    </row>
    <row r="40" spans="1:24" s="41" customFormat="1" ht="89.25" x14ac:dyDescent="0.25">
      <c r="A40" s="160" t="s">
        <v>588</v>
      </c>
      <c r="B40" s="60" t="s">
        <v>123</v>
      </c>
      <c r="C40" s="2" t="s">
        <v>264</v>
      </c>
      <c r="D40" s="42" t="s">
        <v>477</v>
      </c>
      <c r="E40" s="42" t="s">
        <v>478</v>
      </c>
      <c r="F40" s="42" t="s">
        <v>1699</v>
      </c>
      <c r="G40" s="2" t="s">
        <v>442</v>
      </c>
      <c r="H40" s="58">
        <v>0</v>
      </c>
      <c r="I40" s="2">
        <v>710000000</v>
      </c>
      <c r="J40" s="2" t="s">
        <v>126</v>
      </c>
      <c r="K40" s="2" t="s">
        <v>443</v>
      </c>
      <c r="L40" s="2" t="s">
        <v>126</v>
      </c>
      <c r="M40" s="2" t="s">
        <v>184</v>
      </c>
      <c r="N40" s="2" t="s">
        <v>444</v>
      </c>
      <c r="O40" s="2" t="s">
        <v>445</v>
      </c>
      <c r="P40" s="2">
        <v>796</v>
      </c>
      <c r="Q40" s="2" t="s">
        <v>449</v>
      </c>
      <c r="R40" s="56">
        <v>300</v>
      </c>
      <c r="S40" s="59">
        <v>591</v>
      </c>
      <c r="T40" s="56">
        <f t="shared" si="0"/>
        <v>177300</v>
      </c>
      <c r="U40" s="56">
        <f t="shared" si="1"/>
        <v>198576.00000000003</v>
      </c>
      <c r="V40" s="13"/>
      <c r="W40" s="13">
        <v>2017</v>
      </c>
      <c r="X40" s="125"/>
    </row>
    <row r="41" spans="1:24" s="41" customFormat="1" ht="63.75" x14ac:dyDescent="0.25">
      <c r="A41" s="160" t="s">
        <v>589</v>
      </c>
      <c r="B41" s="60" t="s">
        <v>123</v>
      </c>
      <c r="C41" s="2" t="s">
        <v>264</v>
      </c>
      <c r="D41" s="42" t="s">
        <v>265</v>
      </c>
      <c r="E41" s="42" t="s">
        <v>478</v>
      </c>
      <c r="F41" s="42" t="s">
        <v>1700</v>
      </c>
      <c r="G41" s="2" t="s">
        <v>442</v>
      </c>
      <c r="H41" s="58">
        <v>0</v>
      </c>
      <c r="I41" s="2">
        <v>710000000</v>
      </c>
      <c r="J41" s="2" t="s">
        <v>126</v>
      </c>
      <c r="K41" s="2" t="s">
        <v>443</v>
      </c>
      <c r="L41" s="2" t="s">
        <v>126</v>
      </c>
      <c r="M41" s="2" t="s">
        <v>184</v>
      </c>
      <c r="N41" s="2" t="s">
        <v>444</v>
      </c>
      <c r="O41" s="2" t="s">
        <v>445</v>
      </c>
      <c r="P41" s="2">
        <v>796</v>
      </c>
      <c r="Q41" s="2" t="s">
        <v>449</v>
      </c>
      <c r="R41" s="56">
        <v>300</v>
      </c>
      <c r="S41" s="59">
        <v>1237.5</v>
      </c>
      <c r="T41" s="56">
        <f t="shared" si="0"/>
        <v>371250</v>
      </c>
      <c r="U41" s="56">
        <f t="shared" si="1"/>
        <v>415800.00000000006</v>
      </c>
      <c r="V41" s="13"/>
      <c r="W41" s="13">
        <v>2017</v>
      </c>
      <c r="X41" s="125"/>
    </row>
    <row r="42" spans="1:24" s="41" customFormat="1" ht="63.75" x14ac:dyDescent="0.25">
      <c r="A42" s="160" t="s">
        <v>590</v>
      </c>
      <c r="B42" s="60" t="s">
        <v>123</v>
      </c>
      <c r="C42" s="2" t="s">
        <v>269</v>
      </c>
      <c r="D42" s="42" t="s">
        <v>270</v>
      </c>
      <c r="E42" s="42" t="s">
        <v>1701</v>
      </c>
      <c r="F42" s="42" t="s">
        <v>1702</v>
      </c>
      <c r="G42" s="2" t="s">
        <v>442</v>
      </c>
      <c r="H42" s="58">
        <v>0</v>
      </c>
      <c r="I42" s="2">
        <v>710000000</v>
      </c>
      <c r="J42" s="2" t="s">
        <v>126</v>
      </c>
      <c r="K42" s="2" t="s">
        <v>443</v>
      </c>
      <c r="L42" s="2" t="s">
        <v>126</v>
      </c>
      <c r="M42" s="2" t="s">
        <v>184</v>
      </c>
      <c r="N42" s="2" t="s">
        <v>444</v>
      </c>
      <c r="O42" s="2" t="s">
        <v>445</v>
      </c>
      <c r="P42" s="2">
        <v>796</v>
      </c>
      <c r="Q42" s="2" t="s">
        <v>449</v>
      </c>
      <c r="R42" s="56">
        <v>250</v>
      </c>
      <c r="S42" s="59">
        <v>271.5</v>
      </c>
      <c r="T42" s="56">
        <f t="shared" si="0"/>
        <v>67875</v>
      </c>
      <c r="U42" s="56">
        <f t="shared" si="1"/>
        <v>76020</v>
      </c>
      <c r="V42" s="13"/>
      <c r="W42" s="13">
        <v>2017</v>
      </c>
      <c r="X42" s="125"/>
    </row>
    <row r="43" spans="1:24" s="41" customFormat="1" ht="63.75" x14ac:dyDescent="0.25">
      <c r="A43" s="160" t="s">
        <v>591</v>
      </c>
      <c r="B43" s="60" t="s">
        <v>123</v>
      </c>
      <c r="C43" s="2" t="s">
        <v>273</v>
      </c>
      <c r="D43" s="42" t="s">
        <v>479</v>
      </c>
      <c r="E43" s="42" t="s">
        <v>1703</v>
      </c>
      <c r="F43" s="42" t="s">
        <v>480</v>
      </c>
      <c r="G43" s="2" t="s">
        <v>442</v>
      </c>
      <c r="H43" s="58">
        <v>0</v>
      </c>
      <c r="I43" s="2">
        <v>710000000</v>
      </c>
      <c r="J43" s="2" t="s">
        <v>126</v>
      </c>
      <c r="K43" s="2" t="s">
        <v>443</v>
      </c>
      <c r="L43" s="2" t="s">
        <v>126</v>
      </c>
      <c r="M43" s="2" t="s">
        <v>184</v>
      </c>
      <c r="N43" s="2" t="s">
        <v>444</v>
      </c>
      <c r="O43" s="2" t="s">
        <v>445</v>
      </c>
      <c r="P43" s="2">
        <v>796</v>
      </c>
      <c r="Q43" s="2" t="s">
        <v>449</v>
      </c>
      <c r="R43" s="56">
        <v>1000</v>
      </c>
      <c r="S43" s="59">
        <v>62</v>
      </c>
      <c r="T43" s="56">
        <f t="shared" si="0"/>
        <v>62000</v>
      </c>
      <c r="U43" s="56">
        <f t="shared" si="1"/>
        <v>69440</v>
      </c>
      <c r="V43" s="13"/>
      <c r="W43" s="13">
        <v>2017</v>
      </c>
      <c r="X43" s="125"/>
    </row>
    <row r="44" spans="1:24" s="41" customFormat="1" ht="63.75" x14ac:dyDescent="0.25">
      <c r="A44" s="160" t="s">
        <v>592</v>
      </c>
      <c r="B44" s="60" t="s">
        <v>123</v>
      </c>
      <c r="C44" s="2" t="s">
        <v>277</v>
      </c>
      <c r="D44" s="42" t="s">
        <v>481</v>
      </c>
      <c r="E44" s="42" t="s">
        <v>1704</v>
      </c>
      <c r="F44" s="42" t="s">
        <v>1705</v>
      </c>
      <c r="G44" s="2" t="s">
        <v>442</v>
      </c>
      <c r="H44" s="58">
        <v>0</v>
      </c>
      <c r="I44" s="2">
        <v>710000000</v>
      </c>
      <c r="J44" s="2" t="s">
        <v>126</v>
      </c>
      <c r="K44" s="2" t="s">
        <v>443</v>
      </c>
      <c r="L44" s="2" t="s">
        <v>126</v>
      </c>
      <c r="M44" s="2" t="s">
        <v>184</v>
      </c>
      <c r="N44" s="2" t="s">
        <v>444</v>
      </c>
      <c r="O44" s="2" t="s">
        <v>445</v>
      </c>
      <c r="P44" s="2">
        <v>796</v>
      </c>
      <c r="Q44" s="2" t="s">
        <v>449</v>
      </c>
      <c r="R44" s="56">
        <v>360</v>
      </c>
      <c r="S44" s="59">
        <v>472.5</v>
      </c>
      <c r="T44" s="56">
        <f t="shared" si="0"/>
        <v>170100</v>
      </c>
      <c r="U44" s="56">
        <f t="shared" si="1"/>
        <v>190512.00000000003</v>
      </c>
      <c r="V44" s="13"/>
      <c r="W44" s="13">
        <v>2017</v>
      </c>
      <c r="X44" s="125"/>
    </row>
    <row r="45" spans="1:24" s="41" customFormat="1" ht="63.75" x14ac:dyDescent="0.25">
      <c r="A45" s="160" t="s">
        <v>593</v>
      </c>
      <c r="B45" s="60" t="s">
        <v>123</v>
      </c>
      <c r="C45" s="2" t="s">
        <v>281</v>
      </c>
      <c r="D45" s="42" t="s">
        <v>482</v>
      </c>
      <c r="E45" s="42" t="s">
        <v>483</v>
      </c>
      <c r="F45" s="42" t="s">
        <v>484</v>
      </c>
      <c r="G45" s="2" t="s">
        <v>442</v>
      </c>
      <c r="H45" s="58">
        <v>0</v>
      </c>
      <c r="I45" s="2">
        <v>710000000</v>
      </c>
      <c r="J45" s="2" t="s">
        <v>126</v>
      </c>
      <c r="K45" s="2" t="s">
        <v>443</v>
      </c>
      <c r="L45" s="2" t="s">
        <v>126</v>
      </c>
      <c r="M45" s="2" t="s">
        <v>184</v>
      </c>
      <c r="N45" s="2" t="s">
        <v>444</v>
      </c>
      <c r="O45" s="2" t="s">
        <v>445</v>
      </c>
      <c r="P45" s="2">
        <v>796</v>
      </c>
      <c r="Q45" s="2" t="s">
        <v>449</v>
      </c>
      <c r="R45" s="56">
        <v>100</v>
      </c>
      <c r="S45" s="59">
        <v>572.5</v>
      </c>
      <c r="T45" s="56">
        <f t="shared" si="0"/>
        <v>57250</v>
      </c>
      <c r="U45" s="56">
        <f t="shared" si="1"/>
        <v>64120.000000000007</v>
      </c>
      <c r="V45" s="13"/>
      <c r="W45" s="13">
        <v>2017</v>
      </c>
      <c r="X45" s="125"/>
    </row>
    <row r="46" spans="1:24" s="41" customFormat="1" ht="63.75" x14ac:dyDescent="0.25">
      <c r="A46" s="160" t="s">
        <v>594</v>
      </c>
      <c r="B46" s="60" t="s">
        <v>123</v>
      </c>
      <c r="C46" s="2" t="s">
        <v>285</v>
      </c>
      <c r="D46" s="42" t="s">
        <v>485</v>
      </c>
      <c r="E46" s="42" t="s">
        <v>1706</v>
      </c>
      <c r="F46" s="42" t="s">
        <v>486</v>
      </c>
      <c r="G46" s="2" t="s">
        <v>442</v>
      </c>
      <c r="H46" s="58">
        <v>0</v>
      </c>
      <c r="I46" s="2">
        <v>710000000</v>
      </c>
      <c r="J46" s="2" t="s">
        <v>126</v>
      </c>
      <c r="K46" s="2" t="s">
        <v>443</v>
      </c>
      <c r="L46" s="2" t="s">
        <v>126</v>
      </c>
      <c r="M46" s="2" t="s">
        <v>184</v>
      </c>
      <c r="N46" s="2" t="s">
        <v>444</v>
      </c>
      <c r="O46" s="2" t="s">
        <v>445</v>
      </c>
      <c r="P46" s="2">
        <v>796</v>
      </c>
      <c r="Q46" s="2" t="s">
        <v>449</v>
      </c>
      <c r="R46" s="56">
        <v>60</v>
      </c>
      <c r="S46" s="59">
        <v>2613</v>
      </c>
      <c r="T46" s="56">
        <f t="shared" si="0"/>
        <v>156780</v>
      </c>
      <c r="U46" s="56">
        <f t="shared" si="1"/>
        <v>175593.60000000001</v>
      </c>
      <c r="V46" s="13"/>
      <c r="W46" s="13">
        <v>2017</v>
      </c>
      <c r="X46" s="125"/>
    </row>
    <row r="47" spans="1:24" s="41" customFormat="1" ht="63.75" x14ac:dyDescent="0.25">
      <c r="A47" s="160" t="s">
        <v>595</v>
      </c>
      <c r="B47" s="60" t="s">
        <v>123</v>
      </c>
      <c r="C47" s="2" t="s">
        <v>487</v>
      </c>
      <c r="D47" s="42" t="s">
        <v>485</v>
      </c>
      <c r="E47" s="42" t="s">
        <v>488</v>
      </c>
      <c r="F47" s="42" t="s">
        <v>489</v>
      </c>
      <c r="G47" s="2" t="s">
        <v>442</v>
      </c>
      <c r="H47" s="58">
        <v>0</v>
      </c>
      <c r="I47" s="2">
        <v>710000000</v>
      </c>
      <c r="J47" s="2" t="s">
        <v>126</v>
      </c>
      <c r="K47" s="2" t="s">
        <v>443</v>
      </c>
      <c r="L47" s="2" t="s">
        <v>126</v>
      </c>
      <c r="M47" s="2" t="s">
        <v>184</v>
      </c>
      <c r="N47" s="2" t="s">
        <v>444</v>
      </c>
      <c r="O47" s="2" t="s">
        <v>445</v>
      </c>
      <c r="P47" s="2">
        <v>796</v>
      </c>
      <c r="Q47" s="2" t="s">
        <v>449</v>
      </c>
      <c r="R47" s="56">
        <v>150</v>
      </c>
      <c r="S47" s="59">
        <v>132</v>
      </c>
      <c r="T47" s="56">
        <f t="shared" si="0"/>
        <v>19800</v>
      </c>
      <c r="U47" s="56">
        <f t="shared" si="1"/>
        <v>22176.000000000004</v>
      </c>
      <c r="V47" s="13"/>
      <c r="W47" s="13">
        <v>2017</v>
      </c>
      <c r="X47" s="125"/>
    </row>
    <row r="48" spans="1:24" s="41" customFormat="1" ht="63.75" x14ac:dyDescent="0.25">
      <c r="A48" s="160" t="s">
        <v>596</v>
      </c>
      <c r="B48" s="60" t="s">
        <v>123</v>
      </c>
      <c r="C48" s="2" t="s">
        <v>292</v>
      </c>
      <c r="D48" s="42" t="s">
        <v>490</v>
      </c>
      <c r="E48" s="42" t="s">
        <v>1707</v>
      </c>
      <c r="F48" s="42" t="s">
        <v>491</v>
      </c>
      <c r="G48" s="2" t="s">
        <v>442</v>
      </c>
      <c r="H48" s="58">
        <v>0</v>
      </c>
      <c r="I48" s="2">
        <v>710000000</v>
      </c>
      <c r="J48" s="2" t="s">
        <v>126</v>
      </c>
      <c r="K48" s="2" t="s">
        <v>443</v>
      </c>
      <c r="L48" s="2" t="s">
        <v>126</v>
      </c>
      <c r="M48" s="2" t="s">
        <v>184</v>
      </c>
      <c r="N48" s="2" t="s">
        <v>444</v>
      </c>
      <c r="O48" s="2" t="s">
        <v>445</v>
      </c>
      <c r="P48" s="2">
        <v>796</v>
      </c>
      <c r="Q48" s="2" t="s">
        <v>449</v>
      </c>
      <c r="R48" s="56">
        <v>1000</v>
      </c>
      <c r="S48" s="59">
        <v>101.5</v>
      </c>
      <c r="T48" s="56">
        <f t="shared" si="0"/>
        <v>101500</v>
      </c>
      <c r="U48" s="56">
        <f t="shared" si="1"/>
        <v>113680.00000000001</v>
      </c>
      <c r="V48" s="13"/>
      <c r="W48" s="13">
        <v>2017</v>
      </c>
      <c r="X48" s="125"/>
    </row>
    <row r="49" spans="1:24" s="41" customFormat="1" ht="76.5" x14ac:dyDescent="0.25">
      <c r="A49" s="160" t="s">
        <v>597</v>
      </c>
      <c r="B49" s="60" t="s">
        <v>123</v>
      </c>
      <c r="C49" s="2" t="s">
        <v>296</v>
      </c>
      <c r="D49" s="42" t="s">
        <v>490</v>
      </c>
      <c r="E49" s="42" t="s">
        <v>1654</v>
      </c>
      <c r="F49" s="42" t="s">
        <v>492</v>
      </c>
      <c r="G49" s="2" t="s">
        <v>442</v>
      </c>
      <c r="H49" s="58">
        <v>0</v>
      </c>
      <c r="I49" s="2">
        <v>710000000</v>
      </c>
      <c r="J49" s="2" t="s">
        <v>126</v>
      </c>
      <c r="K49" s="2" t="s">
        <v>443</v>
      </c>
      <c r="L49" s="2" t="s">
        <v>126</v>
      </c>
      <c r="M49" s="2" t="s">
        <v>184</v>
      </c>
      <c r="N49" s="2" t="s">
        <v>444</v>
      </c>
      <c r="O49" s="2" t="s">
        <v>445</v>
      </c>
      <c r="P49" s="2">
        <v>796</v>
      </c>
      <c r="Q49" s="2" t="s">
        <v>449</v>
      </c>
      <c r="R49" s="56">
        <v>200</v>
      </c>
      <c r="S49" s="59">
        <v>1014</v>
      </c>
      <c r="T49" s="56">
        <f t="shared" si="0"/>
        <v>202800</v>
      </c>
      <c r="U49" s="56">
        <f t="shared" si="1"/>
        <v>227136.00000000003</v>
      </c>
      <c r="V49" s="13"/>
      <c r="W49" s="13">
        <v>2017</v>
      </c>
      <c r="X49" s="125"/>
    </row>
    <row r="50" spans="1:24" s="41" customFormat="1" ht="63.75" x14ac:dyDescent="0.25">
      <c r="A50" s="160" t="s">
        <v>598</v>
      </c>
      <c r="B50" s="60" t="s">
        <v>123</v>
      </c>
      <c r="C50" s="2" t="s">
        <v>298</v>
      </c>
      <c r="D50" s="42" t="s">
        <v>490</v>
      </c>
      <c r="E50" s="42" t="s">
        <v>493</v>
      </c>
      <c r="F50" s="42" t="s">
        <v>494</v>
      </c>
      <c r="G50" s="2" t="s">
        <v>442</v>
      </c>
      <c r="H50" s="58">
        <v>0</v>
      </c>
      <c r="I50" s="2">
        <v>710000000</v>
      </c>
      <c r="J50" s="2" t="s">
        <v>126</v>
      </c>
      <c r="K50" s="2" t="s">
        <v>443</v>
      </c>
      <c r="L50" s="2" t="s">
        <v>126</v>
      </c>
      <c r="M50" s="2" t="s">
        <v>184</v>
      </c>
      <c r="N50" s="2" t="s">
        <v>444</v>
      </c>
      <c r="O50" s="2" t="s">
        <v>445</v>
      </c>
      <c r="P50" s="2">
        <v>796</v>
      </c>
      <c r="Q50" s="2" t="s">
        <v>449</v>
      </c>
      <c r="R50" s="56">
        <v>100</v>
      </c>
      <c r="S50" s="59">
        <v>270.5</v>
      </c>
      <c r="T50" s="56">
        <f t="shared" si="0"/>
        <v>27050</v>
      </c>
      <c r="U50" s="56">
        <f t="shared" si="1"/>
        <v>30296.000000000004</v>
      </c>
      <c r="V50" s="13"/>
      <c r="W50" s="13">
        <v>2017</v>
      </c>
      <c r="X50" s="125"/>
    </row>
    <row r="51" spans="1:24" s="41" customFormat="1" ht="63.75" x14ac:dyDescent="0.25">
      <c r="A51" s="160" t="s">
        <v>599</v>
      </c>
      <c r="B51" s="60" t="s">
        <v>123</v>
      </c>
      <c r="C51" s="2" t="s">
        <v>296</v>
      </c>
      <c r="D51" s="42" t="s">
        <v>490</v>
      </c>
      <c r="E51" s="42" t="s">
        <v>1708</v>
      </c>
      <c r="F51" s="42" t="s">
        <v>495</v>
      </c>
      <c r="G51" s="2" t="s">
        <v>442</v>
      </c>
      <c r="H51" s="58">
        <v>0</v>
      </c>
      <c r="I51" s="2">
        <v>710000000</v>
      </c>
      <c r="J51" s="2" t="s">
        <v>126</v>
      </c>
      <c r="K51" s="2" t="s">
        <v>443</v>
      </c>
      <c r="L51" s="2" t="s">
        <v>126</v>
      </c>
      <c r="M51" s="2" t="s">
        <v>184</v>
      </c>
      <c r="N51" s="2" t="s">
        <v>444</v>
      </c>
      <c r="O51" s="2" t="s">
        <v>445</v>
      </c>
      <c r="P51" s="2">
        <v>796</v>
      </c>
      <c r="Q51" s="2" t="s">
        <v>449</v>
      </c>
      <c r="R51" s="56">
        <v>100</v>
      </c>
      <c r="S51" s="59">
        <v>1038.5</v>
      </c>
      <c r="T51" s="56">
        <f t="shared" si="0"/>
        <v>103850</v>
      </c>
      <c r="U51" s="56">
        <f t="shared" si="1"/>
        <v>116312.00000000001</v>
      </c>
      <c r="V51" s="13"/>
      <c r="W51" s="13">
        <v>2017</v>
      </c>
      <c r="X51" s="125"/>
    </row>
    <row r="52" spans="1:24" s="41" customFormat="1" ht="63.75" x14ac:dyDescent="0.25">
      <c r="A52" s="160" t="s">
        <v>600</v>
      </c>
      <c r="B52" s="60" t="s">
        <v>123</v>
      </c>
      <c r="C52" s="2" t="s">
        <v>296</v>
      </c>
      <c r="D52" s="42" t="s">
        <v>490</v>
      </c>
      <c r="E52" s="42" t="s">
        <v>1708</v>
      </c>
      <c r="F52" s="42" t="s">
        <v>496</v>
      </c>
      <c r="G52" s="2" t="s">
        <v>442</v>
      </c>
      <c r="H52" s="58">
        <v>0</v>
      </c>
      <c r="I52" s="2">
        <v>710000000</v>
      </c>
      <c r="J52" s="2" t="s">
        <v>126</v>
      </c>
      <c r="K52" s="2" t="s">
        <v>443</v>
      </c>
      <c r="L52" s="2" t="s">
        <v>126</v>
      </c>
      <c r="M52" s="2" t="s">
        <v>184</v>
      </c>
      <c r="N52" s="2" t="s">
        <v>444</v>
      </c>
      <c r="O52" s="2" t="s">
        <v>445</v>
      </c>
      <c r="P52" s="2">
        <v>796</v>
      </c>
      <c r="Q52" s="2" t="s">
        <v>449</v>
      </c>
      <c r="R52" s="56">
        <v>1500</v>
      </c>
      <c r="S52" s="59">
        <v>143.5</v>
      </c>
      <c r="T52" s="56">
        <f t="shared" si="0"/>
        <v>215250</v>
      </c>
      <c r="U52" s="56">
        <f t="shared" si="1"/>
        <v>241080.00000000003</v>
      </c>
      <c r="V52" s="13"/>
      <c r="W52" s="13">
        <v>2017</v>
      </c>
      <c r="X52" s="125"/>
    </row>
    <row r="53" spans="1:24" s="41" customFormat="1" ht="63.75" x14ac:dyDescent="0.25">
      <c r="A53" s="160" t="s">
        <v>601</v>
      </c>
      <c r="B53" s="60" t="s">
        <v>123</v>
      </c>
      <c r="C53" s="2" t="s">
        <v>296</v>
      </c>
      <c r="D53" s="42" t="s">
        <v>305</v>
      </c>
      <c r="E53" s="42" t="s">
        <v>497</v>
      </c>
      <c r="F53" s="42" t="s">
        <v>1709</v>
      </c>
      <c r="G53" s="2" t="s">
        <v>442</v>
      </c>
      <c r="H53" s="58">
        <v>0</v>
      </c>
      <c r="I53" s="2">
        <v>710000000</v>
      </c>
      <c r="J53" s="2" t="s">
        <v>126</v>
      </c>
      <c r="K53" s="2" t="s">
        <v>443</v>
      </c>
      <c r="L53" s="2" t="s">
        <v>126</v>
      </c>
      <c r="M53" s="2" t="s">
        <v>184</v>
      </c>
      <c r="N53" s="2" t="s">
        <v>444</v>
      </c>
      <c r="O53" s="2" t="s">
        <v>445</v>
      </c>
      <c r="P53" s="2">
        <v>704</v>
      </c>
      <c r="Q53" s="2" t="s">
        <v>462</v>
      </c>
      <c r="R53" s="56">
        <v>250</v>
      </c>
      <c r="S53" s="59">
        <v>3275</v>
      </c>
      <c r="T53" s="56">
        <f t="shared" si="0"/>
        <v>818750</v>
      </c>
      <c r="U53" s="56">
        <f t="shared" si="1"/>
        <v>917000.00000000012</v>
      </c>
      <c r="V53" s="13"/>
      <c r="W53" s="13">
        <v>2017</v>
      </c>
      <c r="X53" s="125"/>
    </row>
    <row r="54" spans="1:24" s="41" customFormat="1" ht="63.75" x14ac:dyDescent="0.25">
      <c r="A54" s="160" t="s">
        <v>602</v>
      </c>
      <c r="B54" s="60" t="s">
        <v>123</v>
      </c>
      <c r="C54" s="2" t="s">
        <v>308</v>
      </c>
      <c r="D54" s="42" t="s">
        <v>498</v>
      </c>
      <c r="E54" s="42" t="s">
        <v>499</v>
      </c>
      <c r="F54" s="42" t="s">
        <v>500</v>
      </c>
      <c r="G54" s="2" t="s">
        <v>442</v>
      </c>
      <c r="H54" s="58">
        <v>0</v>
      </c>
      <c r="I54" s="2">
        <v>710000000</v>
      </c>
      <c r="J54" s="2" t="s">
        <v>126</v>
      </c>
      <c r="K54" s="2" t="s">
        <v>443</v>
      </c>
      <c r="L54" s="2" t="s">
        <v>126</v>
      </c>
      <c r="M54" s="2" t="s">
        <v>184</v>
      </c>
      <c r="N54" s="2" t="s">
        <v>444</v>
      </c>
      <c r="O54" s="2" t="s">
        <v>445</v>
      </c>
      <c r="P54" s="2">
        <v>796</v>
      </c>
      <c r="Q54" s="2" t="s">
        <v>449</v>
      </c>
      <c r="R54" s="56">
        <v>230</v>
      </c>
      <c r="S54" s="59">
        <v>77.5</v>
      </c>
      <c r="T54" s="56">
        <f t="shared" si="0"/>
        <v>17825</v>
      </c>
      <c r="U54" s="56">
        <f t="shared" si="1"/>
        <v>19964.000000000004</v>
      </c>
      <c r="V54" s="13"/>
      <c r="W54" s="13">
        <v>2017</v>
      </c>
      <c r="X54" s="125"/>
    </row>
    <row r="55" spans="1:24" s="41" customFormat="1" ht="63.75" x14ac:dyDescent="0.25">
      <c r="A55" s="160" t="s">
        <v>603</v>
      </c>
      <c r="B55" s="60" t="s">
        <v>123</v>
      </c>
      <c r="C55" s="2" t="s">
        <v>312</v>
      </c>
      <c r="D55" s="42" t="s">
        <v>501</v>
      </c>
      <c r="E55" s="42" t="s">
        <v>1710</v>
      </c>
      <c r="F55" s="42" t="s">
        <v>502</v>
      </c>
      <c r="G55" s="2" t="s">
        <v>442</v>
      </c>
      <c r="H55" s="58">
        <v>0</v>
      </c>
      <c r="I55" s="2">
        <v>710000000</v>
      </c>
      <c r="J55" s="2" t="s">
        <v>126</v>
      </c>
      <c r="K55" s="2" t="s">
        <v>443</v>
      </c>
      <c r="L55" s="2" t="s">
        <v>126</v>
      </c>
      <c r="M55" s="2" t="s">
        <v>184</v>
      </c>
      <c r="N55" s="2" t="s">
        <v>444</v>
      </c>
      <c r="O55" s="2" t="s">
        <v>445</v>
      </c>
      <c r="P55" s="2">
        <v>796</v>
      </c>
      <c r="Q55" s="2" t="s">
        <v>449</v>
      </c>
      <c r="R55" s="56">
        <v>400</v>
      </c>
      <c r="S55" s="59">
        <v>367</v>
      </c>
      <c r="T55" s="56">
        <f t="shared" si="0"/>
        <v>146800</v>
      </c>
      <c r="U55" s="56">
        <f t="shared" si="1"/>
        <v>164416.00000000003</v>
      </c>
      <c r="V55" s="13"/>
      <c r="W55" s="13">
        <v>2017</v>
      </c>
      <c r="X55" s="125"/>
    </row>
    <row r="56" spans="1:24" s="41" customFormat="1" ht="63.75" x14ac:dyDescent="0.25">
      <c r="A56" s="160" t="s">
        <v>604</v>
      </c>
      <c r="B56" s="60" t="s">
        <v>123</v>
      </c>
      <c r="C56" s="2" t="s">
        <v>315</v>
      </c>
      <c r="D56" s="42" t="s">
        <v>503</v>
      </c>
      <c r="E56" s="42" t="s">
        <v>504</v>
      </c>
      <c r="F56" s="42" t="s">
        <v>505</v>
      </c>
      <c r="G56" s="2" t="s">
        <v>442</v>
      </c>
      <c r="H56" s="58">
        <v>0</v>
      </c>
      <c r="I56" s="2">
        <v>710000000</v>
      </c>
      <c r="J56" s="2" t="s">
        <v>126</v>
      </c>
      <c r="K56" s="2" t="s">
        <v>443</v>
      </c>
      <c r="L56" s="2" t="s">
        <v>126</v>
      </c>
      <c r="M56" s="2" t="s">
        <v>184</v>
      </c>
      <c r="N56" s="2" t="s">
        <v>444</v>
      </c>
      <c r="O56" s="2" t="s">
        <v>445</v>
      </c>
      <c r="P56" s="2">
        <v>796</v>
      </c>
      <c r="Q56" s="2" t="s">
        <v>449</v>
      </c>
      <c r="R56" s="56">
        <v>300</v>
      </c>
      <c r="S56" s="59">
        <v>414.5</v>
      </c>
      <c r="T56" s="56">
        <f t="shared" si="0"/>
        <v>124350</v>
      </c>
      <c r="U56" s="56">
        <f t="shared" si="1"/>
        <v>139272</v>
      </c>
      <c r="V56" s="13"/>
      <c r="W56" s="13">
        <v>2017</v>
      </c>
      <c r="X56" s="125"/>
    </row>
    <row r="57" spans="1:24" s="41" customFormat="1" ht="63.75" x14ac:dyDescent="0.25">
      <c r="A57" s="160" t="s">
        <v>605</v>
      </c>
      <c r="B57" s="60" t="s">
        <v>123</v>
      </c>
      <c r="C57" s="2" t="s">
        <v>319</v>
      </c>
      <c r="D57" s="42" t="s">
        <v>1659</v>
      </c>
      <c r="E57" s="42" t="s">
        <v>1711</v>
      </c>
      <c r="F57" s="42" t="s">
        <v>1712</v>
      </c>
      <c r="G57" s="2" t="s">
        <v>442</v>
      </c>
      <c r="H57" s="58">
        <v>0</v>
      </c>
      <c r="I57" s="2">
        <v>710000000</v>
      </c>
      <c r="J57" s="2" t="s">
        <v>126</v>
      </c>
      <c r="K57" s="2" t="s">
        <v>443</v>
      </c>
      <c r="L57" s="2" t="s">
        <v>126</v>
      </c>
      <c r="M57" s="2" t="s">
        <v>184</v>
      </c>
      <c r="N57" s="2" t="s">
        <v>444</v>
      </c>
      <c r="O57" s="2" t="s">
        <v>445</v>
      </c>
      <c r="P57" s="2">
        <v>5111</v>
      </c>
      <c r="Q57" s="2" t="s">
        <v>446</v>
      </c>
      <c r="R57" s="56">
        <v>200</v>
      </c>
      <c r="S57" s="59">
        <v>510.5</v>
      </c>
      <c r="T57" s="56">
        <f t="shared" si="0"/>
        <v>102100</v>
      </c>
      <c r="U57" s="56">
        <f t="shared" si="1"/>
        <v>114352.00000000001</v>
      </c>
      <c r="V57" s="13"/>
      <c r="W57" s="13">
        <v>2017</v>
      </c>
      <c r="X57" s="125"/>
    </row>
    <row r="58" spans="1:24" s="41" customFormat="1" ht="63.75" x14ac:dyDescent="0.25">
      <c r="A58" s="160" t="s">
        <v>606</v>
      </c>
      <c r="B58" s="60" t="s">
        <v>123</v>
      </c>
      <c r="C58" s="2" t="s">
        <v>322</v>
      </c>
      <c r="D58" s="42" t="s">
        <v>1669</v>
      </c>
      <c r="E58" s="42" t="s">
        <v>451</v>
      </c>
      <c r="F58" s="42" t="s">
        <v>1713</v>
      </c>
      <c r="G58" s="2" t="s">
        <v>442</v>
      </c>
      <c r="H58" s="58">
        <v>0</v>
      </c>
      <c r="I58" s="2">
        <v>710000000</v>
      </c>
      <c r="J58" s="2" t="s">
        <v>126</v>
      </c>
      <c r="K58" s="2" t="s">
        <v>443</v>
      </c>
      <c r="L58" s="2" t="s">
        <v>126</v>
      </c>
      <c r="M58" s="2" t="s">
        <v>184</v>
      </c>
      <c r="N58" s="2" t="s">
        <v>444</v>
      </c>
      <c r="O58" s="2" t="s">
        <v>445</v>
      </c>
      <c r="P58" s="2">
        <v>796</v>
      </c>
      <c r="Q58" s="2" t="s">
        <v>449</v>
      </c>
      <c r="R58" s="56">
        <v>480</v>
      </c>
      <c r="S58" s="59">
        <v>190</v>
      </c>
      <c r="T58" s="56">
        <f t="shared" si="0"/>
        <v>91200</v>
      </c>
      <c r="U58" s="56">
        <f t="shared" si="1"/>
        <v>102144.00000000001</v>
      </c>
      <c r="V58" s="13"/>
      <c r="W58" s="13">
        <v>2017</v>
      </c>
      <c r="X58" s="125"/>
    </row>
    <row r="59" spans="1:24" s="41" customFormat="1" ht="63.75" x14ac:dyDescent="0.25">
      <c r="A59" s="160" t="s">
        <v>607</v>
      </c>
      <c r="B59" s="60" t="s">
        <v>123</v>
      </c>
      <c r="C59" s="2" t="s">
        <v>324</v>
      </c>
      <c r="D59" s="42" t="s">
        <v>501</v>
      </c>
      <c r="E59" s="42" t="s">
        <v>1714</v>
      </c>
      <c r="F59" s="42" t="s">
        <v>506</v>
      </c>
      <c r="G59" s="2" t="s">
        <v>442</v>
      </c>
      <c r="H59" s="58">
        <v>0</v>
      </c>
      <c r="I59" s="2">
        <v>710000000</v>
      </c>
      <c r="J59" s="2" t="s">
        <v>126</v>
      </c>
      <c r="K59" s="2" t="s">
        <v>443</v>
      </c>
      <c r="L59" s="2" t="s">
        <v>126</v>
      </c>
      <c r="M59" s="2" t="s">
        <v>184</v>
      </c>
      <c r="N59" s="2" t="s">
        <v>444</v>
      </c>
      <c r="O59" s="2" t="s">
        <v>445</v>
      </c>
      <c r="P59" s="2">
        <v>796</v>
      </c>
      <c r="Q59" s="2" t="s">
        <v>449</v>
      </c>
      <c r="R59" s="56">
        <v>50</v>
      </c>
      <c r="S59" s="59">
        <v>103</v>
      </c>
      <c r="T59" s="56">
        <f t="shared" si="0"/>
        <v>5150</v>
      </c>
      <c r="U59" s="56">
        <f t="shared" si="1"/>
        <v>5768.0000000000009</v>
      </c>
      <c r="V59" s="13"/>
      <c r="W59" s="13">
        <v>2017</v>
      </c>
      <c r="X59" s="125"/>
    </row>
    <row r="60" spans="1:24" s="41" customFormat="1" ht="76.5" x14ac:dyDescent="0.25">
      <c r="A60" s="160" t="s">
        <v>608</v>
      </c>
      <c r="B60" s="60" t="s">
        <v>123</v>
      </c>
      <c r="C60" s="2" t="s">
        <v>327</v>
      </c>
      <c r="D60" s="42" t="s">
        <v>328</v>
      </c>
      <c r="E60" s="42" t="s">
        <v>1715</v>
      </c>
      <c r="F60" s="42" t="s">
        <v>1716</v>
      </c>
      <c r="G60" s="2" t="s">
        <v>442</v>
      </c>
      <c r="H60" s="58">
        <v>0</v>
      </c>
      <c r="I60" s="2">
        <v>710000000</v>
      </c>
      <c r="J60" s="2" t="s">
        <v>126</v>
      </c>
      <c r="K60" s="2" t="s">
        <v>443</v>
      </c>
      <c r="L60" s="2" t="s">
        <v>126</v>
      </c>
      <c r="M60" s="2" t="s">
        <v>184</v>
      </c>
      <c r="N60" s="2" t="s">
        <v>444</v>
      </c>
      <c r="O60" s="2" t="s">
        <v>445</v>
      </c>
      <c r="P60" s="2">
        <v>704</v>
      </c>
      <c r="Q60" s="2" t="s">
        <v>462</v>
      </c>
      <c r="R60" s="56">
        <v>250</v>
      </c>
      <c r="S60" s="59">
        <v>2340.5</v>
      </c>
      <c r="T60" s="56">
        <f t="shared" si="0"/>
        <v>585125</v>
      </c>
      <c r="U60" s="56">
        <f t="shared" si="1"/>
        <v>655340.00000000012</v>
      </c>
      <c r="V60" s="13"/>
      <c r="W60" s="13">
        <v>2017</v>
      </c>
      <c r="X60" s="125"/>
    </row>
    <row r="61" spans="1:24" s="41" customFormat="1" ht="63.75" x14ac:dyDescent="0.25">
      <c r="A61" s="160" t="s">
        <v>609</v>
      </c>
      <c r="B61" s="60" t="s">
        <v>123</v>
      </c>
      <c r="C61" s="2" t="s">
        <v>331</v>
      </c>
      <c r="D61" s="42" t="s">
        <v>332</v>
      </c>
      <c r="E61" s="42" t="s">
        <v>507</v>
      </c>
      <c r="F61" s="42" t="s">
        <v>508</v>
      </c>
      <c r="G61" s="2" t="s">
        <v>442</v>
      </c>
      <c r="H61" s="58">
        <v>0</v>
      </c>
      <c r="I61" s="2">
        <v>710000000</v>
      </c>
      <c r="J61" s="2" t="s">
        <v>126</v>
      </c>
      <c r="K61" s="2" t="s">
        <v>443</v>
      </c>
      <c r="L61" s="2" t="s">
        <v>126</v>
      </c>
      <c r="M61" s="2" t="s">
        <v>184</v>
      </c>
      <c r="N61" s="2" t="s">
        <v>444</v>
      </c>
      <c r="O61" s="2" t="s">
        <v>445</v>
      </c>
      <c r="P61" s="2">
        <v>796</v>
      </c>
      <c r="Q61" s="2" t="s">
        <v>449</v>
      </c>
      <c r="R61" s="56">
        <v>500</v>
      </c>
      <c r="S61" s="59">
        <v>19.5</v>
      </c>
      <c r="T61" s="56">
        <f t="shared" si="0"/>
        <v>9750</v>
      </c>
      <c r="U61" s="56">
        <f t="shared" si="1"/>
        <v>10920.000000000002</v>
      </c>
      <c r="V61" s="13"/>
      <c r="W61" s="13">
        <v>2017</v>
      </c>
      <c r="X61" s="125"/>
    </row>
    <row r="62" spans="1:24" s="41" customFormat="1" ht="63.75" x14ac:dyDescent="0.25">
      <c r="A62" s="160" t="s">
        <v>610</v>
      </c>
      <c r="B62" s="60" t="s">
        <v>123</v>
      </c>
      <c r="C62" s="2" t="s">
        <v>335</v>
      </c>
      <c r="D62" s="42" t="s">
        <v>1670</v>
      </c>
      <c r="E62" s="42" t="s">
        <v>509</v>
      </c>
      <c r="F62" s="42" t="s">
        <v>510</v>
      </c>
      <c r="G62" s="2" t="s">
        <v>442</v>
      </c>
      <c r="H62" s="58">
        <v>0</v>
      </c>
      <c r="I62" s="2">
        <v>710000000</v>
      </c>
      <c r="J62" s="2" t="s">
        <v>126</v>
      </c>
      <c r="K62" s="2" t="s">
        <v>443</v>
      </c>
      <c r="L62" s="2" t="s">
        <v>126</v>
      </c>
      <c r="M62" s="2" t="s">
        <v>184</v>
      </c>
      <c r="N62" s="2" t="s">
        <v>444</v>
      </c>
      <c r="O62" s="2" t="s">
        <v>445</v>
      </c>
      <c r="P62" s="2">
        <v>796</v>
      </c>
      <c r="Q62" s="2" t="s">
        <v>449</v>
      </c>
      <c r="R62" s="56">
        <v>500</v>
      </c>
      <c r="S62" s="59">
        <v>120.5</v>
      </c>
      <c r="T62" s="56">
        <f t="shared" si="0"/>
        <v>60250</v>
      </c>
      <c r="U62" s="56">
        <f t="shared" si="1"/>
        <v>67480</v>
      </c>
      <c r="V62" s="13"/>
      <c r="W62" s="13">
        <v>2017</v>
      </c>
      <c r="X62" s="125"/>
    </row>
    <row r="63" spans="1:24" s="41" customFormat="1" ht="63.75" x14ac:dyDescent="0.25">
      <c r="A63" s="160" t="s">
        <v>611</v>
      </c>
      <c r="B63" s="60" t="s">
        <v>123</v>
      </c>
      <c r="C63" s="2" t="s">
        <v>338</v>
      </c>
      <c r="D63" s="42" t="s">
        <v>209</v>
      </c>
      <c r="E63" s="42" t="s">
        <v>1717</v>
      </c>
      <c r="F63" s="42" t="s">
        <v>511</v>
      </c>
      <c r="G63" s="2" t="s">
        <v>442</v>
      </c>
      <c r="H63" s="58">
        <v>0</v>
      </c>
      <c r="I63" s="2">
        <v>710000000</v>
      </c>
      <c r="J63" s="2" t="s">
        <v>126</v>
      </c>
      <c r="K63" s="2" t="s">
        <v>443</v>
      </c>
      <c r="L63" s="2" t="s">
        <v>126</v>
      </c>
      <c r="M63" s="2" t="s">
        <v>184</v>
      </c>
      <c r="N63" s="2" t="s">
        <v>444</v>
      </c>
      <c r="O63" s="2" t="s">
        <v>445</v>
      </c>
      <c r="P63" s="2">
        <v>796</v>
      </c>
      <c r="Q63" s="2" t="s">
        <v>449</v>
      </c>
      <c r="R63" s="56">
        <v>100</v>
      </c>
      <c r="S63" s="59">
        <v>501</v>
      </c>
      <c r="T63" s="56">
        <f t="shared" si="0"/>
        <v>50100</v>
      </c>
      <c r="U63" s="56">
        <f t="shared" si="1"/>
        <v>56112.000000000007</v>
      </c>
      <c r="V63" s="13"/>
      <c r="W63" s="13">
        <v>2017</v>
      </c>
      <c r="X63" s="125"/>
    </row>
    <row r="64" spans="1:24" s="41" customFormat="1" ht="63.75" x14ac:dyDescent="0.25">
      <c r="A64" s="160" t="s">
        <v>612</v>
      </c>
      <c r="B64" s="60" t="s">
        <v>123</v>
      </c>
      <c r="C64" s="2" t="s">
        <v>341</v>
      </c>
      <c r="D64" s="42" t="s">
        <v>512</v>
      </c>
      <c r="E64" s="42" t="s">
        <v>513</v>
      </c>
      <c r="F64" s="42" t="s">
        <v>1718</v>
      </c>
      <c r="G64" s="2" t="s">
        <v>442</v>
      </c>
      <c r="H64" s="58">
        <v>0</v>
      </c>
      <c r="I64" s="2">
        <v>710000000</v>
      </c>
      <c r="J64" s="2" t="s">
        <v>126</v>
      </c>
      <c r="K64" s="2" t="s">
        <v>443</v>
      </c>
      <c r="L64" s="2" t="s">
        <v>126</v>
      </c>
      <c r="M64" s="2" t="s">
        <v>184</v>
      </c>
      <c r="N64" s="2" t="s">
        <v>444</v>
      </c>
      <c r="O64" s="2" t="s">
        <v>445</v>
      </c>
      <c r="P64" s="2">
        <v>796</v>
      </c>
      <c r="Q64" s="2" t="s">
        <v>449</v>
      </c>
      <c r="R64" s="56">
        <v>100</v>
      </c>
      <c r="S64" s="59">
        <v>3418</v>
      </c>
      <c r="T64" s="56">
        <f t="shared" si="0"/>
        <v>341800</v>
      </c>
      <c r="U64" s="56">
        <f t="shared" si="1"/>
        <v>382816.00000000006</v>
      </c>
      <c r="V64" s="13"/>
      <c r="W64" s="13">
        <v>2017</v>
      </c>
      <c r="X64" s="125"/>
    </row>
    <row r="65" spans="1:24" s="41" customFormat="1" ht="409.5" x14ac:dyDescent="0.25">
      <c r="A65" s="160" t="s">
        <v>613</v>
      </c>
      <c r="B65" s="60" t="s">
        <v>123</v>
      </c>
      <c r="C65" s="2" t="s">
        <v>345</v>
      </c>
      <c r="D65" s="42" t="s">
        <v>514</v>
      </c>
      <c r="E65" s="42" t="s">
        <v>515</v>
      </c>
      <c r="F65" s="42" t="s">
        <v>1719</v>
      </c>
      <c r="G65" s="2" t="s">
        <v>125</v>
      </c>
      <c r="H65" s="58">
        <v>0</v>
      </c>
      <c r="I65" s="2">
        <v>710000000</v>
      </c>
      <c r="J65" s="2" t="s">
        <v>126</v>
      </c>
      <c r="K65" s="2" t="s">
        <v>516</v>
      </c>
      <c r="L65" s="2" t="s">
        <v>126</v>
      </c>
      <c r="M65" s="2" t="s">
        <v>184</v>
      </c>
      <c r="N65" s="2" t="s">
        <v>517</v>
      </c>
      <c r="O65" s="2" t="s">
        <v>445</v>
      </c>
      <c r="P65" s="2">
        <v>796</v>
      </c>
      <c r="Q65" s="2" t="s">
        <v>449</v>
      </c>
      <c r="R65" s="56">
        <v>50</v>
      </c>
      <c r="S65" s="59">
        <v>16781.240000000002</v>
      </c>
      <c r="T65" s="56">
        <f t="shared" si="0"/>
        <v>839062.00000000012</v>
      </c>
      <c r="U65" s="56">
        <f t="shared" si="1"/>
        <v>939749.44000000018</v>
      </c>
      <c r="V65" s="13"/>
      <c r="W65" s="13">
        <v>2017</v>
      </c>
      <c r="X65" s="125"/>
    </row>
    <row r="66" spans="1:24" s="41" customFormat="1" ht="127.5" x14ac:dyDescent="0.25">
      <c r="A66" s="160" t="s">
        <v>614</v>
      </c>
      <c r="B66" s="60" t="s">
        <v>123</v>
      </c>
      <c r="C66" s="2" t="s">
        <v>351</v>
      </c>
      <c r="D66" s="42" t="s">
        <v>514</v>
      </c>
      <c r="E66" s="42" t="s">
        <v>515</v>
      </c>
      <c r="F66" s="42" t="s">
        <v>1720</v>
      </c>
      <c r="G66" s="2" t="s">
        <v>125</v>
      </c>
      <c r="H66" s="58">
        <v>0</v>
      </c>
      <c r="I66" s="2">
        <v>710000000</v>
      </c>
      <c r="J66" s="2" t="s">
        <v>126</v>
      </c>
      <c r="K66" s="2" t="s">
        <v>516</v>
      </c>
      <c r="L66" s="2" t="s">
        <v>126</v>
      </c>
      <c r="M66" s="2" t="s">
        <v>184</v>
      </c>
      <c r="N66" s="2" t="s">
        <v>517</v>
      </c>
      <c r="O66" s="2" t="s">
        <v>445</v>
      </c>
      <c r="P66" s="2">
        <v>796</v>
      </c>
      <c r="Q66" s="2" t="s">
        <v>449</v>
      </c>
      <c r="R66" s="56">
        <v>500</v>
      </c>
      <c r="S66" s="59">
        <v>3760.71</v>
      </c>
      <c r="T66" s="56">
        <f t="shared" si="0"/>
        <v>1880355</v>
      </c>
      <c r="U66" s="56">
        <f t="shared" si="1"/>
        <v>2105997.6</v>
      </c>
      <c r="V66" s="13"/>
      <c r="W66" s="13">
        <v>2017</v>
      </c>
      <c r="X66" s="125"/>
    </row>
    <row r="67" spans="1:24" s="183" customFormat="1" ht="97.5" customHeight="1" x14ac:dyDescent="0.25">
      <c r="A67" s="160" t="s">
        <v>615</v>
      </c>
      <c r="B67" s="60" t="s">
        <v>123</v>
      </c>
      <c r="C67" s="2" t="s">
        <v>354</v>
      </c>
      <c r="D67" s="42" t="s">
        <v>490</v>
      </c>
      <c r="E67" s="42" t="s">
        <v>518</v>
      </c>
      <c r="F67" s="42" t="s">
        <v>518</v>
      </c>
      <c r="G67" s="2" t="s">
        <v>125</v>
      </c>
      <c r="H67" s="58">
        <v>0</v>
      </c>
      <c r="I67" s="2">
        <v>710000000</v>
      </c>
      <c r="J67" s="2" t="s">
        <v>126</v>
      </c>
      <c r="K67" s="2" t="s">
        <v>443</v>
      </c>
      <c r="L67" s="2" t="s">
        <v>126</v>
      </c>
      <c r="M67" s="2" t="s">
        <v>184</v>
      </c>
      <c r="N67" s="2" t="s">
        <v>519</v>
      </c>
      <c r="O67" s="2" t="s">
        <v>445</v>
      </c>
      <c r="P67" s="2">
        <v>796</v>
      </c>
      <c r="Q67" s="2" t="s">
        <v>449</v>
      </c>
      <c r="R67" s="56">
        <v>505</v>
      </c>
      <c r="S67" s="59">
        <v>1549.1</v>
      </c>
      <c r="T67" s="56">
        <v>0</v>
      </c>
      <c r="U67" s="56">
        <v>0</v>
      </c>
      <c r="V67" s="13"/>
      <c r="W67" s="13">
        <v>2017</v>
      </c>
      <c r="X67" s="172" t="s">
        <v>2339</v>
      </c>
    </row>
    <row r="68" spans="1:24" s="183" customFormat="1" ht="97.5" customHeight="1" x14ac:dyDescent="0.25">
      <c r="A68" s="160" t="s">
        <v>2146</v>
      </c>
      <c r="B68" s="60" t="s">
        <v>123</v>
      </c>
      <c r="C68" s="2" t="s">
        <v>354</v>
      </c>
      <c r="D68" s="42" t="s">
        <v>490</v>
      </c>
      <c r="E68" s="42" t="s">
        <v>518</v>
      </c>
      <c r="F68" s="42" t="s">
        <v>518</v>
      </c>
      <c r="G68" s="2" t="s">
        <v>125</v>
      </c>
      <c r="H68" s="58">
        <v>0</v>
      </c>
      <c r="I68" s="2">
        <v>710000000</v>
      </c>
      <c r="J68" s="2" t="s">
        <v>126</v>
      </c>
      <c r="K68" s="66" t="s">
        <v>538</v>
      </c>
      <c r="L68" s="2" t="s">
        <v>126</v>
      </c>
      <c r="M68" s="2" t="s">
        <v>184</v>
      </c>
      <c r="N68" s="66" t="s">
        <v>2340</v>
      </c>
      <c r="O68" s="2" t="s">
        <v>445</v>
      </c>
      <c r="P68" s="2">
        <v>796</v>
      </c>
      <c r="Q68" s="2" t="s">
        <v>449</v>
      </c>
      <c r="R68" s="56">
        <v>505</v>
      </c>
      <c r="S68" s="59">
        <v>1549.1</v>
      </c>
      <c r="T68" s="56">
        <f t="shared" ref="T68" si="2">R68*S68</f>
        <v>782295.5</v>
      </c>
      <c r="U68" s="56">
        <f t="shared" ref="U68" si="3">T68*1.12</f>
        <v>876170.96000000008</v>
      </c>
      <c r="V68" s="13"/>
      <c r="W68" s="13">
        <v>2017</v>
      </c>
      <c r="X68" s="125" t="s">
        <v>2148</v>
      </c>
    </row>
    <row r="69" spans="1:24" s="41" customFormat="1" ht="140.25" x14ac:dyDescent="0.25">
      <c r="A69" s="160" t="s">
        <v>616</v>
      </c>
      <c r="B69" s="60" t="s">
        <v>123</v>
      </c>
      <c r="C69" s="2" t="s">
        <v>357</v>
      </c>
      <c r="D69" s="42" t="s">
        <v>520</v>
      </c>
      <c r="E69" s="42" t="s">
        <v>521</v>
      </c>
      <c r="F69" s="42" t="s">
        <v>1721</v>
      </c>
      <c r="G69" s="2" t="s">
        <v>125</v>
      </c>
      <c r="H69" s="58">
        <v>0</v>
      </c>
      <c r="I69" s="2">
        <v>710000000</v>
      </c>
      <c r="J69" s="2" t="s">
        <v>126</v>
      </c>
      <c r="K69" s="2" t="s">
        <v>168</v>
      </c>
      <c r="L69" s="2" t="s">
        <v>126</v>
      </c>
      <c r="M69" s="2" t="s">
        <v>184</v>
      </c>
      <c r="N69" s="2" t="s">
        <v>443</v>
      </c>
      <c r="O69" s="2" t="s">
        <v>445</v>
      </c>
      <c r="P69" s="2">
        <v>796</v>
      </c>
      <c r="Q69" s="2" t="s">
        <v>449</v>
      </c>
      <c r="R69" s="56">
        <v>20</v>
      </c>
      <c r="S69" s="59">
        <v>70535.710000000006</v>
      </c>
      <c r="T69" s="56">
        <f t="shared" si="0"/>
        <v>1410714.2000000002</v>
      </c>
      <c r="U69" s="56">
        <f t="shared" si="1"/>
        <v>1579999.9040000003</v>
      </c>
      <c r="V69" s="13"/>
      <c r="W69" s="13">
        <v>2017</v>
      </c>
      <c r="X69" s="125"/>
    </row>
    <row r="70" spans="1:24" s="41" customFormat="1" ht="63.75" x14ac:dyDescent="0.25">
      <c r="A70" s="160" t="s">
        <v>617</v>
      </c>
      <c r="B70" s="60" t="s">
        <v>123</v>
      </c>
      <c r="C70" s="2" t="s">
        <v>362</v>
      </c>
      <c r="D70" s="42" t="s">
        <v>522</v>
      </c>
      <c r="E70" s="42" t="s">
        <v>523</v>
      </c>
      <c r="F70" s="42" t="s">
        <v>524</v>
      </c>
      <c r="G70" s="2" t="s">
        <v>125</v>
      </c>
      <c r="H70" s="58">
        <v>0</v>
      </c>
      <c r="I70" s="2">
        <v>710000000</v>
      </c>
      <c r="J70" s="2" t="s">
        <v>126</v>
      </c>
      <c r="K70" s="2" t="s">
        <v>168</v>
      </c>
      <c r="L70" s="2" t="s">
        <v>126</v>
      </c>
      <c r="M70" s="2" t="s">
        <v>184</v>
      </c>
      <c r="N70" s="2" t="s">
        <v>443</v>
      </c>
      <c r="O70" s="2" t="s">
        <v>445</v>
      </c>
      <c r="P70" s="2">
        <v>704</v>
      </c>
      <c r="Q70" s="2" t="s">
        <v>462</v>
      </c>
      <c r="R70" s="56">
        <v>10</v>
      </c>
      <c r="S70" s="59">
        <v>28571.43</v>
      </c>
      <c r="T70" s="56">
        <f t="shared" si="0"/>
        <v>285714.3</v>
      </c>
      <c r="U70" s="56">
        <f t="shared" si="1"/>
        <v>320000.016</v>
      </c>
      <c r="V70" s="13"/>
      <c r="W70" s="13">
        <v>2017</v>
      </c>
      <c r="X70" s="125"/>
    </row>
    <row r="71" spans="1:24" s="41" customFormat="1" ht="63.75" x14ac:dyDescent="0.25">
      <c r="A71" s="160" t="s">
        <v>618</v>
      </c>
      <c r="B71" s="60" t="s">
        <v>123</v>
      </c>
      <c r="C71" s="2" t="s">
        <v>365</v>
      </c>
      <c r="D71" s="42" t="s">
        <v>525</v>
      </c>
      <c r="E71" s="42" t="s">
        <v>523</v>
      </c>
      <c r="F71" s="42" t="s">
        <v>526</v>
      </c>
      <c r="G71" s="2" t="s">
        <v>125</v>
      </c>
      <c r="H71" s="58">
        <v>0</v>
      </c>
      <c r="I71" s="2">
        <v>710000000</v>
      </c>
      <c r="J71" s="2" t="s">
        <v>126</v>
      </c>
      <c r="K71" s="2" t="s">
        <v>168</v>
      </c>
      <c r="L71" s="2" t="s">
        <v>126</v>
      </c>
      <c r="M71" s="2" t="s">
        <v>184</v>
      </c>
      <c r="N71" s="2" t="s">
        <v>443</v>
      </c>
      <c r="O71" s="2" t="s">
        <v>445</v>
      </c>
      <c r="P71" s="2">
        <v>796</v>
      </c>
      <c r="Q71" s="2" t="s">
        <v>449</v>
      </c>
      <c r="R71" s="56">
        <v>15</v>
      </c>
      <c r="S71" s="59">
        <v>22321.43</v>
      </c>
      <c r="T71" s="56">
        <f t="shared" si="0"/>
        <v>334821.45</v>
      </c>
      <c r="U71" s="56">
        <f t="shared" si="1"/>
        <v>375000.02400000003</v>
      </c>
      <c r="V71" s="13"/>
      <c r="W71" s="13">
        <v>2017</v>
      </c>
      <c r="X71" s="125"/>
    </row>
    <row r="72" spans="1:24" s="41" customFormat="1" ht="63.75" x14ac:dyDescent="0.25">
      <c r="A72" s="160" t="s">
        <v>619</v>
      </c>
      <c r="B72" s="60" t="s">
        <v>2002</v>
      </c>
      <c r="C72" s="2" t="s">
        <v>362</v>
      </c>
      <c r="D72" s="42" t="s">
        <v>525</v>
      </c>
      <c r="E72" s="42" t="s">
        <v>523</v>
      </c>
      <c r="F72" s="42" t="s">
        <v>527</v>
      </c>
      <c r="G72" s="2" t="s">
        <v>125</v>
      </c>
      <c r="H72" s="58">
        <v>0</v>
      </c>
      <c r="I72" s="2">
        <v>710000000</v>
      </c>
      <c r="J72" s="2" t="s">
        <v>126</v>
      </c>
      <c r="K72" s="2" t="s">
        <v>528</v>
      </c>
      <c r="L72" s="2" t="s">
        <v>126</v>
      </c>
      <c r="M72" s="2" t="s">
        <v>184</v>
      </c>
      <c r="N72" s="2" t="s">
        <v>529</v>
      </c>
      <c r="O72" s="2" t="s">
        <v>445</v>
      </c>
      <c r="P72" s="2">
        <v>704</v>
      </c>
      <c r="Q72" s="2" t="s">
        <v>462</v>
      </c>
      <c r="R72" s="56">
        <v>10</v>
      </c>
      <c r="S72" s="59">
        <v>24107.14</v>
      </c>
      <c r="T72" s="56">
        <v>0</v>
      </c>
      <c r="U72" s="56">
        <v>0</v>
      </c>
      <c r="V72" s="13"/>
      <c r="W72" s="13">
        <v>2017</v>
      </c>
      <c r="X72" s="108" t="s">
        <v>2003</v>
      </c>
    </row>
    <row r="73" spans="1:24" s="41" customFormat="1" ht="63.75" x14ac:dyDescent="0.25">
      <c r="A73" s="160" t="s">
        <v>620</v>
      </c>
      <c r="B73" s="60" t="s">
        <v>123</v>
      </c>
      <c r="C73" s="2" t="s">
        <v>371</v>
      </c>
      <c r="D73" s="42" t="s">
        <v>530</v>
      </c>
      <c r="E73" s="42" t="s">
        <v>531</v>
      </c>
      <c r="F73" s="42" t="s">
        <v>532</v>
      </c>
      <c r="G73" s="2" t="s">
        <v>125</v>
      </c>
      <c r="H73" s="58">
        <v>0</v>
      </c>
      <c r="I73" s="2">
        <v>710000000</v>
      </c>
      <c r="J73" s="2" t="s">
        <v>126</v>
      </c>
      <c r="K73" s="2" t="s">
        <v>533</v>
      </c>
      <c r="L73" s="2" t="s">
        <v>126</v>
      </c>
      <c r="M73" s="2" t="s">
        <v>184</v>
      </c>
      <c r="N73" s="2" t="s">
        <v>529</v>
      </c>
      <c r="O73" s="2" t="s">
        <v>445</v>
      </c>
      <c r="P73" s="2">
        <v>796</v>
      </c>
      <c r="Q73" s="2" t="s">
        <v>449</v>
      </c>
      <c r="R73" s="56">
        <v>14</v>
      </c>
      <c r="S73" s="59">
        <v>28571.43</v>
      </c>
      <c r="T73" s="56">
        <f t="shared" si="0"/>
        <v>400000.02</v>
      </c>
      <c r="U73" s="56">
        <f t="shared" si="1"/>
        <v>448000.02240000007</v>
      </c>
      <c r="V73" s="13"/>
      <c r="W73" s="13">
        <v>2017</v>
      </c>
      <c r="X73" s="125"/>
    </row>
    <row r="74" spans="1:24" s="41" customFormat="1" ht="140.25" x14ac:dyDescent="0.25">
      <c r="A74" s="160" t="s">
        <v>621</v>
      </c>
      <c r="B74" s="60" t="s">
        <v>123</v>
      </c>
      <c r="C74" s="2" t="s">
        <v>374</v>
      </c>
      <c r="D74" s="42" t="s">
        <v>534</v>
      </c>
      <c r="E74" s="42" t="s">
        <v>488</v>
      </c>
      <c r="F74" s="42" t="s">
        <v>1722</v>
      </c>
      <c r="G74" s="2" t="s">
        <v>125</v>
      </c>
      <c r="H74" s="58">
        <v>0</v>
      </c>
      <c r="I74" s="2">
        <v>710000000</v>
      </c>
      <c r="J74" s="2" t="s">
        <v>126</v>
      </c>
      <c r="K74" s="2" t="s">
        <v>533</v>
      </c>
      <c r="L74" s="2" t="s">
        <v>126</v>
      </c>
      <c r="M74" s="2" t="s">
        <v>184</v>
      </c>
      <c r="N74" s="2" t="s">
        <v>529</v>
      </c>
      <c r="O74" s="2" t="s">
        <v>445</v>
      </c>
      <c r="P74" s="2">
        <v>704</v>
      </c>
      <c r="Q74" s="2" t="s">
        <v>462</v>
      </c>
      <c r="R74" s="56">
        <v>15</v>
      </c>
      <c r="S74" s="59">
        <v>47321.43</v>
      </c>
      <c r="T74" s="56">
        <f t="shared" si="0"/>
        <v>709821.45</v>
      </c>
      <c r="U74" s="56">
        <f t="shared" si="1"/>
        <v>795000.02399999998</v>
      </c>
      <c r="V74" s="13"/>
      <c r="W74" s="13">
        <v>2017</v>
      </c>
      <c r="X74" s="125"/>
    </row>
    <row r="75" spans="1:24" s="41" customFormat="1" ht="63.75" x14ac:dyDescent="0.25">
      <c r="A75" s="160" t="s">
        <v>622</v>
      </c>
      <c r="B75" s="60" t="s">
        <v>123</v>
      </c>
      <c r="C75" s="2" t="s">
        <v>378</v>
      </c>
      <c r="D75" s="42" t="s">
        <v>379</v>
      </c>
      <c r="E75" s="42" t="s">
        <v>1723</v>
      </c>
      <c r="F75" s="42" t="s">
        <v>535</v>
      </c>
      <c r="G75" s="2" t="s">
        <v>125</v>
      </c>
      <c r="H75" s="58">
        <v>0</v>
      </c>
      <c r="I75" s="2">
        <v>710000000</v>
      </c>
      <c r="J75" s="2" t="s">
        <v>126</v>
      </c>
      <c r="K75" s="2" t="s">
        <v>168</v>
      </c>
      <c r="L75" s="2" t="s">
        <v>126</v>
      </c>
      <c r="M75" s="2" t="s">
        <v>184</v>
      </c>
      <c r="N75" s="2" t="s">
        <v>443</v>
      </c>
      <c r="O75" s="2" t="s">
        <v>445</v>
      </c>
      <c r="P75" s="2">
        <v>704</v>
      </c>
      <c r="Q75" s="2" t="s">
        <v>462</v>
      </c>
      <c r="R75" s="56">
        <v>25</v>
      </c>
      <c r="S75" s="59">
        <v>59821.42</v>
      </c>
      <c r="T75" s="56">
        <f t="shared" si="0"/>
        <v>1495535.5</v>
      </c>
      <c r="U75" s="56">
        <f t="shared" si="1"/>
        <v>1674999.7600000002</v>
      </c>
      <c r="V75" s="13"/>
      <c r="W75" s="13">
        <v>2017</v>
      </c>
      <c r="X75" s="125"/>
    </row>
    <row r="76" spans="1:24" s="41" customFormat="1" ht="76.5" x14ac:dyDescent="0.25">
      <c r="A76" s="160" t="s">
        <v>1386</v>
      </c>
      <c r="B76" s="60" t="s">
        <v>123</v>
      </c>
      <c r="C76" s="2" t="s">
        <v>382</v>
      </c>
      <c r="D76" s="42" t="s">
        <v>1724</v>
      </c>
      <c r="E76" s="42" t="s">
        <v>536</v>
      </c>
      <c r="F76" s="42" t="s">
        <v>537</v>
      </c>
      <c r="G76" s="2" t="s">
        <v>125</v>
      </c>
      <c r="H76" s="58">
        <v>0</v>
      </c>
      <c r="I76" s="2">
        <v>710000000</v>
      </c>
      <c r="J76" s="2" t="s">
        <v>126</v>
      </c>
      <c r="K76" s="2" t="s">
        <v>538</v>
      </c>
      <c r="L76" s="2" t="s">
        <v>126</v>
      </c>
      <c r="M76" s="2" t="s">
        <v>184</v>
      </c>
      <c r="N76" s="2" t="s">
        <v>539</v>
      </c>
      <c r="O76" s="2" t="s">
        <v>445</v>
      </c>
      <c r="P76" s="2">
        <v>796</v>
      </c>
      <c r="Q76" s="2" t="s">
        <v>449</v>
      </c>
      <c r="R76" s="56">
        <v>5</v>
      </c>
      <c r="S76" s="59">
        <v>115178.57</v>
      </c>
      <c r="T76" s="56">
        <f t="shared" si="0"/>
        <v>575892.85000000009</v>
      </c>
      <c r="U76" s="56">
        <f t="shared" si="1"/>
        <v>644999.9920000002</v>
      </c>
      <c r="V76" s="13"/>
      <c r="W76" s="13">
        <v>2017</v>
      </c>
      <c r="X76" s="125"/>
    </row>
    <row r="77" spans="1:24" s="41" customFormat="1" ht="63.75" x14ac:dyDescent="0.25">
      <c r="A77" s="160" t="s">
        <v>1984</v>
      </c>
      <c r="B77" s="60" t="s">
        <v>2002</v>
      </c>
      <c r="C77" s="2" t="s">
        <v>1985</v>
      </c>
      <c r="D77" s="42" t="s">
        <v>1986</v>
      </c>
      <c r="E77" s="42" t="s">
        <v>2004</v>
      </c>
      <c r="F77" s="42" t="s">
        <v>2004</v>
      </c>
      <c r="G77" s="2" t="s">
        <v>125</v>
      </c>
      <c r="H77" s="58">
        <v>0</v>
      </c>
      <c r="I77" s="2">
        <v>710000000</v>
      </c>
      <c r="J77" s="2" t="s">
        <v>126</v>
      </c>
      <c r="K77" s="2" t="s">
        <v>519</v>
      </c>
      <c r="L77" s="2" t="s">
        <v>126</v>
      </c>
      <c r="M77" s="2" t="s">
        <v>184</v>
      </c>
      <c r="N77" s="2" t="s">
        <v>543</v>
      </c>
      <c r="O77" s="2" t="s">
        <v>2005</v>
      </c>
      <c r="P77" s="2">
        <v>796</v>
      </c>
      <c r="Q77" s="2" t="s">
        <v>449</v>
      </c>
      <c r="R77" s="56">
        <v>3</v>
      </c>
      <c r="S77" s="59">
        <v>55400</v>
      </c>
      <c r="T77" s="56">
        <v>166200</v>
      </c>
      <c r="U77" s="56">
        <v>186144.00000000003</v>
      </c>
      <c r="V77" s="13"/>
      <c r="W77" s="13">
        <v>2017</v>
      </c>
      <c r="X77" s="125" t="s">
        <v>2006</v>
      </c>
    </row>
    <row r="78" spans="1:24" s="41" customFormat="1" ht="63.75" x14ac:dyDescent="0.25">
      <c r="A78" s="160" t="s">
        <v>1990</v>
      </c>
      <c r="B78" s="60" t="s">
        <v>2002</v>
      </c>
      <c r="C78" s="2" t="s">
        <v>1991</v>
      </c>
      <c r="D78" s="42" t="s">
        <v>2007</v>
      </c>
      <c r="E78" s="42" t="s">
        <v>2008</v>
      </c>
      <c r="F78" s="42" t="s">
        <v>2008</v>
      </c>
      <c r="G78" s="2" t="s">
        <v>125</v>
      </c>
      <c r="H78" s="58">
        <v>0</v>
      </c>
      <c r="I78" s="2">
        <v>710000000</v>
      </c>
      <c r="J78" s="2" t="s">
        <v>126</v>
      </c>
      <c r="K78" s="2" t="s">
        <v>519</v>
      </c>
      <c r="L78" s="2" t="s">
        <v>126</v>
      </c>
      <c r="M78" s="2" t="s">
        <v>184</v>
      </c>
      <c r="N78" s="2" t="s">
        <v>543</v>
      </c>
      <c r="O78" s="2" t="s">
        <v>2005</v>
      </c>
      <c r="P78" s="2">
        <v>704</v>
      </c>
      <c r="Q78" s="2" t="s">
        <v>462</v>
      </c>
      <c r="R78" s="56">
        <v>20</v>
      </c>
      <c r="S78" s="59">
        <v>1011.78</v>
      </c>
      <c r="T78" s="56">
        <v>20235.599999999999</v>
      </c>
      <c r="U78" s="56">
        <v>22663.871999999999</v>
      </c>
      <c r="V78" s="13"/>
      <c r="W78" s="13">
        <v>2017</v>
      </c>
      <c r="X78" s="125" t="s">
        <v>2006</v>
      </c>
    </row>
    <row r="79" spans="1:24" s="41" customFormat="1" ht="63.75" x14ac:dyDescent="0.25">
      <c r="A79" s="160" t="s">
        <v>1995</v>
      </c>
      <c r="B79" s="60" t="s">
        <v>2002</v>
      </c>
      <c r="C79" s="2" t="s">
        <v>1996</v>
      </c>
      <c r="D79" s="42" t="s">
        <v>440</v>
      </c>
      <c r="E79" s="42" t="s">
        <v>2009</v>
      </c>
      <c r="F79" s="42" t="s">
        <v>2010</v>
      </c>
      <c r="G79" s="2" t="s">
        <v>125</v>
      </c>
      <c r="H79" s="58">
        <v>0</v>
      </c>
      <c r="I79" s="2">
        <v>710000000</v>
      </c>
      <c r="J79" s="2" t="s">
        <v>126</v>
      </c>
      <c r="K79" s="2" t="s">
        <v>519</v>
      </c>
      <c r="L79" s="2" t="s">
        <v>126</v>
      </c>
      <c r="M79" s="2" t="s">
        <v>184</v>
      </c>
      <c r="N79" s="2" t="s">
        <v>543</v>
      </c>
      <c r="O79" s="2" t="s">
        <v>2005</v>
      </c>
      <c r="P79" s="2">
        <v>5111</v>
      </c>
      <c r="Q79" s="2" t="s">
        <v>446</v>
      </c>
      <c r="R79" s="56">
        <v>30</v>
      </c>
      <c r="S79" s="59">
        <v>1746.9</v>
      </c>
      <c r="T79" s="56">
        <v>52407</v>
      </c>
      <c r="U79" s="56">
        <v>58695.840000000004</v>
      </c>
      <c r="V79" s="13"/>
      <c r="W79" s="13">
        <v>2017</v>
      </c>
      <c r="X79" s="125" t="s">
        <v>2006</v>
      </c>
    </row>
    <row r="80" spans="1:24" s="183" customFormat="1" ht="109.5" customHeight="1" x14ac:dyDescent="0.25">
      <c r="A80" s="160" t="s">
        <v>2149</v>
      </c>
      <c r="B80" s="60" t="s">
        <v>123</v>
      </c>
      <c r="C80" s="66" t="s">
        <v>2150</v>
      </c>
      <c r="D80" s="212" t="s">
        <v>2151</v>
      </c>
      <c r="E80" s="143" t="s">
        <v>2341</v>
      </c>
      <c r="F80" s="153" t="s">
        <v>2342</v>
      </c>
      <c r="G80" s="73" t="s">
        <v>125</v>
      </c>
      <c r="H80" s="158">
        <v>0</v>
      </c>
      <c r="I80" s="66">
        <v>710000000</v>
      </c>
      <c r="J80" s="66" t="s">
        <v>126</v>
      </c>
      <c r="K80" s="66" t="s">
        <v>538</v>
      </c>
      <c r="L80" s="66" t="s">
        <v>126</v>
      </c>
      <c r="M80" s="2" t="s">
        <v>184</v>
      </c>
      <c r="N80" s="66" t="s">
        <v>2340</v>
      </c>
      <c r="O80" s="2" t="s">
        <v>445</v>
      </c>
      <c r="P80" s="73">
        <v>796</v>
      </c>
      <c r="Q80" s="73" t="s">
        <v>449</v>
      </c>
      <c r="R80" s="140">
        <v>1</v>
      </c>
      <c r="S80" s="140">
        <v>5891583</v>
      </c>
      <c r="T80" s="140">
        <v>5891583</v>
      </c>
      <c r="U80" s="140">
        <v>6598572.9600000009</v>
      </c>
      <c r="V80" s="73" t="s">
        <v>130</v>
      </c>
      <c r="W80" s="73">
        <v>2017</v>
      </c>
      <c r="X80" s="197" t="s">
        <v>2343</v>
      </c>
    </row>
    <row r="81" spans="1:24" s="183" customFormat="1" ht="109.5" customHeight="1" x14ac:dyDescent="0.25">
      <c r="A81" s="160" t="s">
        <v>2156</v>
      </c>
      <c r="B81" s="60" t="s">
        <v>123</v>
      </c>
      <c r="C81" s="66" t="s">
        <v>2150</v>
      </c>
      <c r="D81" s="212" t="s">
        <v>2151</v>
      </c>
      <c r="E81" s="143" t="s">
        <v>2341</v>
      </c>
      <c r="F81" s="235" t="s">
        <v>2344</v>
      </c>
      <c r="G81" s="73" t="s">
        <v>125</v>
      </c>
      <c r="H81" s="158">
        <v>0</v>
      </c>
      <c r="I81" s="66">
        <v>710000000</v>
      </c>
      <c r="J81" s="66" t="s">
        <v>126</v>
      </c>
      <c r="K81" s="66" t="s">
        <v>538</v>
      </c>
      <c r="L81" s="66" t="s">
        <v>126</v>
      </c>
      <c r="M81" s="2" t="s">
        <v>184</v>
      </c>
      <c r="N81" s="66" t="s">
        <v>2340</v>
      </c>
      <c r="O81" s="2" t="s">
        <v>445</v>
      </c>
      <c r="P81" s="73">
        <v>796</v>
      </c>
      <c r="Q81" s="73" t="s">
        <v>449</v>
      </c>
      <c r="R81" s="140">
        <v>1</v>
      </c>
      <c r="S81" s="140">
        <v>5953333</v>
      </c>
      <c r="T81" s="140">
        <v>5953333</v>
      </c>
      <c r="U81" s="140">
        <v>6667732.9600000009</v>
      </c>
      <c r="V81" s="73" t="s">
        <v>130</v>
      </c>
      <c r="W81" s="73">
        <v>2017</v>
      </c>
      <c r="X81" s="197" t="s">
        <v>2343</v>
      </c>
    </row>
    <row r="82" spans="1:24" s="183" customFormat="1" ht="109.5" customHeight="1" x14ac:dyDescent="0.25">
      <c r="A82" s="160" t="s">
        <v>2158</v>
      </c>
      <c r="B82" s="60" t="s">
        <v>123</v>
      </c>
      <c r="C82" s="66" t="s">
        <v>2159</v>
      </c>
      <c r="D82" s="212" t="s">
        <v>2151</v>
      </c>
      <c r="E82" s="143" t="s">
        <v>2345</v>
      </c>
      <c r="F82" s="143" t="s">
        <v>2346</v>
      </c>
      <c r="G82" s="73" t="s">
        <v>125</v>
      </c>
      <c r="H82" s="158">
        <v>0</v>
      </c>
      <c r="I82" s="66">
        <v>710000000</v>
      </c>
      <c r="J82" s="66" t="s">
        <v>126</v>
      </c>
      <c r="K82" s="66" t="s">
        <v>538</v>
      </c>
      <c r="L82" s="66" t="s">
        <v>126</v>
      </c>
      <c r="M82" s="2" t="s">
        <v>184</v>
      </c>
      <c r="N82" s="66" t="s">
        <v>2340</v>
      </c>
      <c r="O82" s="2" t="s">
        <v>445</v>
      </c>
      <c r="P82" s="73">
        <v>796</v>
      </c>
      <c r="Q82" s="73" t="s">
        <v>449</v>
      </c>
      <c r="R82" s="140">
        <v>2</v>
      </c>
      <c r="S82" s="140">
        <v>11875000</v>
      </c>
      <c r="T82" s="140">
        <f>S82*2</f>
        <v>23750000</v>
      </c>
      <c r="U82" s="140">
        <f>T82*1.12</f>
        <v>26600000.000000004</v>
      </c>
      <c r="V82" s="73" t="s">
        <v>130</v>
      </c>
      <c r="W82" s="73">
        <v>2017</v>
      </c>
      <c r="X82" s="197" t="s">
        <v>2343</v>
      </c>
    </row>
    <row r="83" spans="1:24" s="183" customFormat="1" ht="109.5" customHeight="1" x14ac:dyDescent="0.25">
      <c r="A83" s="160" t="s">
        <v>2162</v>
      </c>
      <c r="B83" s="60" t="s">
        <v>123</v>
      </c>
      <c r="C83" s="66" t="s">
        <v>2159</v>
      </c>
      <c r="D83" s="212" t="s">
        <v>2151</v>
      </c>
      <c r="E83" s="143" t="s">
        <v>2345</v>
      </c>
      <c r="F83" s="143" t="s">
        <v>2347</v>
      </c>
      <c r="G83" s="73" t="s">
        <v>125</v>
      </c>
      <c r="H83" s="158">
        <v>0</v>
      </c>
      <c r="I83" s="66">
        <v>710000000</v>
      </c>
      <c r="J83" s="66" t="s">
        <v>126</v>
      </c>
      <c r="K83" s="66" t="s">
        <v>538</v>
      </c>
      <c r="L83" s="66" t="s">
        <v>126</v>
      </c>
      <c r="M83" s="2" t="s">
        <v>184</v>
      </c>
      <c r="N83" s="66" t="s">
        <v>2340</v>
      </c>
      <c r="O83" s="2" t="s">
        <v>445</v>
      </c>
      <c r="P83" s="73">
        <v>796</v>
      </c>
      <c r="Q83" s="73" t="s">
        <v>449</v>
      </c>
      <c r="R83" s="140">
        <v>1</v>
      </c>
      <c r="S83" s="140">
        <v>15105000</v>
      </c>
      <c r="T83" s="140">
        <v>15105000</v>
      </c>
      <c r="U83" s="140">
        <f t="shared" ref="U83:U84" si="4">T83*1.12</f>
        <v>16917600</v>
      </c>
      <c r="V83" s="73" t="s">
        <v>130</v>
      </c>
      <c r="W83" s="73">
        <v>2017</v>
      </c>
      <c r="X83" s="197" t="s">
        <v>2343</v>
      </c>
    </row>
    <row r="84" spans="1:24" s="183" customFormat="1" ht="109.5" customHeight="1" x14ac:dyDescent="0.25">
      <c r="A84" s="160" t="s">
        <v>2164</v>
      </c>
      <c r="B84" s="60" t="s">
        <v>123</v>
      </c>
      <c r="C84" s="66" t="s">
        <v>2159</v>
      </c>
      <c r="D84" s="212" t="s">
        <v>2151</v>
      </c>
      <c r="E84" s="143" t="s">
        <v>2345</v>
      </c>
      <c r="F84" s="143" t="s">
        <v>2348</v>
      </c>
      <c r="G84" s="73" t="s">
        <v>125</v>
      </c>
      <c r="H84" s="158">
        <v>0</v>
      </c>
      <c r="I84" s="66">
        <v>710000000</v>
      </c>
      <c r="J84" s="66" t="s">
        <v>126</v>
      </c>
      <c r="K84" s="66" t="s">
        <v>538</v>
      </c>
      <c r="L84" s="66" t="s">
        <v>126</v>
      </c>
      <c r="M84" s="2" t="s">
        <v>184</v>
      </c>
      <c r="N84" s="66" t="s">
        <v>2340</v>
      </c>
      <c r="O84" s="2" t="s">
        <v>445</v>
      </c>
      <c r="P84" s="73">
        <v>796</v>
      </c>
      <c r="Q84" s="73" t="s">
        <v>449</v>
      </c>
      <c r="R84" s="140">
        <v>1</v>
      </c>
      <c r="S84" s="140">
        <v>23718333</v>
      </c>
      <c r="T84" s="140">
        <v>23718333</v>
      </c>
      <c r="U84" s="140">
        <f t="shared" si="4"/>
        <v>26564532.960000001</v>
      </c>
      <c r="V84" s="73" t="s">
        <v>130</v>
      </c>
      <c r="W84" s="73">
        <v>2017</v>
      </c>
      <c r="X84" s="197" t="s">
        <v>2343</v>
      </c>
    </row>
    <row r="85" spans="1:24" s="183" customFormat="1" ht="109.5" customHeight="1" x14ac:dyDescent="0.25">
      <c r="A85" s="160" t="s">
        <v>2166</v>
      </c>
      <c r="B85" s="60" t="s">
        <v>123</v>
      </c>
      <c r="C85" s="66" t="s">
        <v>2167</v>
      </c>
      <c r="D85" s="143" t="s">
        <v>2168</v>
      </c>
      <c r="E85" s="143" t="s">
        <v>2349</v>
      </c>
      <c r="F85" s="143" t="s">
        <v>2350</v>
      </c>
      <c r="G85" s="73" t="s">
        <v>125</v>
      </c>
      <c r="H85" s="158">
        <v>100</v>
      </c>
      <c r="I85" s="66">
        <v>710000000</v>
      </c>
      <c r="J85" s="66" t="s">
        <v>126</v>
      </c>
      <c r="K85" s="66" t="s">
        <v>538</v>
      </c>
      <c r="L85" s="66" t="s">
        <v>126</v>
      </c>
      <c r="M85" s="2" t="s">
        <v>184</v>
      </c>
      <c r="N85" s="66" t="s">
        <v>544</v>
      </c>
      <c r="O85" s="2" t="s">
        <v>445</v>
      </c>
      <c r="P85" s="73">
        <v>796</v>
      </c>
      <c r="Q85" s="213" t="s">
        <v>2171</v>
      </c>
      <c r="R85" s="140">
        <v>13500</v>
      </c>
      <c r="S85" s="140">
        <v>137.18749999999997</v>
      </c>
      <c r="T85" s="140">
        <v>1852031.2499999995</v>
      </c>
      <c r="U85" s="140">
        <v>2074274.9999999998</v>
      </c>
      <c r="V85" s="73" t="s">
        <v>130</v>
      </c>
      <c r="W85" s="73">
        <v>2017</v>
      </c>
      <c r="X85" s="197" t="s">
        <v>2343</v>
      </c>
    </row>
    <row r="86" spans="1:24" s="183" customFormat="1" ht="109.5" customHeight="1" x14ac:dyDescent="0.25">
      <c r="A86" s="160" t="s">
        <v>2172</v>
      </c>
      <c r="B86" s="60" t="s">
        <v>123</v>
      </c>
      <c r="C86" s="66" t="s">
        <v>2173</v>
      </c>
      <c r="D86" s="143" t="s">
        <v>2174</v>
      </c>
      <c r="E86" s="143" t="s">
        <v>2351</v>
      </c>
      <c r="F86" s="143" t="s">
        <v>2352</v>
      </c>
      <c r="G86" s="73" t="s">
        <v>125</v>
      </c>
      <c r="H86" s="158">
        <v>100</v>
      </c>
      <c r="I86" s="66">
        <v>710000000</v>
      </c>
      <c r="J86" s="66" t="s">
        <v>126</v>
      </c>
      <c r="K86" s="66" t="s">
        <v>538</v>
      </c>
      <c r="L86" s="66" t="s">
        <v>126</v>
      </c>
      <c r="M86" s="2" t="s">
        <v>184</v>
      </c>
      <c r="N86" s="66" t="s">
        <v>544</v>
      </c>
      <c r="O86" s="2" t="s">
        <v>445</v>
      </c>
      <c r="P86" s="214">
        <v>112</v>
      </c>
      <c r="Q86" s="213" t="s">
        <v>2171</v>
      </c>
      <c r="R86" s="140">
        <v>2200</v>
      </c>
      <c r="S86" s="140">
        <v>62.946428571428569</v>
      </c>
      <c r="T86" s="74">
        <v>0</v>
      </c>
      <c r="U86" s="140">
        <v>0</v>
      </c>
      <c r="V86" s="73"/>
      <c r="W86" s="73">
        <v>2017</v>
      </c>
      <c r="X86" s="172" t="s">
        <v>2559</v>
      </c>
    </row>
    <row r="87" spans="1:24" s="183" customFormat="1" ht="116.25" customHeight="1" x14ac:dyDescent="0.25">
      <c r="A87" s="160" t="s">
        <v>2525</v>
      </c>
      <c r="B87" s="60" t="s">
        <v>123</v>
      </c>
      <c r="C87" s="66" t="s">
        <v>2173</v>
      </c>
      <c r="D87" s="143" t="s">
        <v>2174</v>
      </c>
      <c r="E87" s="143" t="s">
        <v>2351</v>
      </c>
      <c r="F87" s="143" t="s">
        <v>2352</v>
      </c>
      <c r="G87" s="73" t="s">
        <v>125</v>
      </c>
      <c r="H87" s="158">
        <v>100</v>
      </c>
      <c r="I87" s="66">
        <v>710000000</v>
      </c>
      <c r="J87" s="66" t="s">
        <v>126</v>
      </c>
      <c r="K87" s="66" t="s">
        <v>538</v>
      </c>
      <c r="L87" s="66" t="s">
        <v>126</v>
      </c>
      <c r="M87" s="66" t="s">
        <v>184</v>
      </c>
      <c r="N87" s="66" t="s">
        <v>544</v>
      </c>
      <c r="O87" s="66" t="s">
        <v>2558</v>
      </c>
      <c r="P87" s="214">
        <v>112</v>
      </c>
      <c r="Q87" s="213" t="s">
        <v>2171</v>
      </c>
      <c r="R87" s="140">
        <v>22000</v>
      </c>
      <c r="S87" s="140">
        <v>62.95</v>
      </c>
      <c r="T87" s="74">
        <f>S87*R87</f>
        <v>1384900</v>
      </c>
      <c r="U87" s="140">
        <f>T87*1.12</f>
        <v>1551088.0000000002</v>
      </c>
      <c r="V87" s="73"/>
      <c r="W87" s="73">
        <v>2017</v>
      </c>
      <c r="X87" s="172" t="s">
        <v>2560</v>
      </c>
    </row>
    <row r="88" spans="1:24" s="183" customFormat="1" ht="98.25" customHeight="1" x14ac:dyDescent="0.25">
      <c r="A88" s="157" t="s">
        <v>2723</v>
      </c>
      <c r="B88" s="60" t="s">
        <v>123</v>
      </c>
      <c r="C88" s="141" t="s">
        <v>2724</v>
      </c>
      <c r="D88" s="195" t="s">
        <v>2889</v>
      </c>
      <c r="E88" s="195" t="s">
        <v>2811</v>
      </c>
      <c r="F88" s="195" t="s">
        <v>2812</v>
      </c>
      <c r="G88" s="141" t="s">
        <v>125</v>
      </c>
      <c r="H88" s="104">
        <v>0</v>
      </c>
      <c r="I88" s="66">
        <v>710000000</v>
      </c>
      <c r="J88" s="66" t="s">
        <v>126</v>
      </c>
      <c r="K88" s="141" t="s">
        <v>539</v>
      </c>
      <c r="L88" s="66" t="s">
        <v>2813</v>
      </c>
      <c r="M88" s="66" t="s">
        <v>184</v>
      </c>
      <c r="N88" s="141" t="s">
        <v>1211</v>
      </c>
      <c r="O88" s="66" t="s">
        <v>2814</v>
      </c>
      <c r="P88" s="66">
        <v>796</v>
      </c>
      <c r="Q88" s="66" t="s">
        <v>449</v>
      </c>
      <c r="R88" s="141">
        <v>12</v>
      </c>
      <c r="S88" s="141">
        <v>19422</v>
      </c>
      <c r="T88" s="140">
        <v>233064</v>
      </c>
      <c r="U88" s="140">
        <v>261031.68000000002</v>
      </c>
      <c r="V88" s="141"/>
      <c r="W88" s="66">
        <v>2017</v>
      </c>
      <c r="X88" s="165" t="s">
        <v>2815</v>
      </c>
    </row>
    <row r="89" spans="1:24" s="183" customFormat="1" ht="98.25" customHeight="1" x14ac:dyDescent="0.25">
      <c r="A89" s="157" t="s">
        <v>2730</v>
      </c>
      <c r="B89" s="60" t="s">
        <v>123</v>
      </c>
      <c r="C89" s="141" t="s">
        <v>2731</v>
      </c>
      <c r="D89" s="195" t="s">
        <v>2816</v>
      </c>
      <c r="E89" s="195" t="s">
        <v>2817</v>
      </c>
      <c r="F89" s="195" t="s">
        <v>2818</v>
      </c>
      <c r="G89" s="141" t="s">
        <v>125</v>
      </c>
      <c r="H89" s="104">
        <v>0</v>
      </c>
      <c r="I89" s="66">
        <v>710000000</v>
      </c>
      <c r="J89" s="66" t="s">
        <v>126</v>
      </c>
      <c r="K89" s="141" t="s">
        <v>539</v>
      </c>
      <c r="L89" s="66" t="s">
        <v>2819</v>
      </c>
      <c r="M89" s="66" t="s">
        <v>184</v>
      </c>
      <c r="N89" s="141" t="s">
        <v>1211</v>
      </c>
      <c r="O89" s="66" t="s">
        <v>2814</v>
      </c>
      <c r="P89" s="66">
        <v>796</v>
      </c>
      <c r="Q89" s="66" t="s">
        <v>449</v>
      </c>
      <c r="R89" s="141">
        <v>242</v>
      </c>
      <c r="S89" s="141">
        <v>2653</v>
      </c>
      <c r="T89" s="140">
        <v>642026</v>
      </c>
      <c r="U89" s="140">
        <v>719069.12000000011</v>
      </c>
      <c r="V89" s="141"/>
      <c r="W89" s="66">
        <v>2017</v>
      </c>
      <c r="X89" s="165" t="s">
        <v>2815</v>
      </c>
    </row>
    <row r="90" spans="1:24" s="183" customFormat="1" ht="98.25" customHeight="1" x14ac:dyDescent="0.25">
      <c r="A90" s="157" t="s">
        <v>2735</v>
      </c>
      <c r="B90" s="60" t="s">
        <v>123</v>
      </c>
      <c r="C90" s="141" t="s">
        <v>2736</v>
      </c>
      <c r="D90" s="195" t="s">
        <v>2820</v>
      </c>
      <c r="E90" s="195" t="s">
        <v>2821</v>
      </c>
      <c r="F90" s="195" t="s">
        <v>2822</v>
      </c>
      <c r="G90" s="141" t="s">
        <v>125</v>
      </c>
      <c r="H90" s="104">
        <v>0</v>
      </c>
      <c r="I90" s="66">
        <v>710000000</v>
      </c>
      <c r="J90" s="66" t="s">
        <v>126</v>
      </c>
      <c r="K90" s="141" t="s">
        <v>539</v>
      </c>
      <c r="L90" s="66" t="s">
        <v>2823</v>
      </c>
      <c r="M90" s="66" t="s">
        <v>184</v>
      </c>
      <c r="N90" s="141" t="s">
        <v>1211</v>
      </c>
      <c r="O90" s="66" t="s">
        <v>2814</v>
      </c>
      <c r="P90" s="66">
        <v>796</v>
      </c>
      <c r="Q90" s="66" t="s">
        <v>449</v>
      </c>
      <c r="R90" s="141">
        <v>242</v>
      </c>
      <c r="S90" s="141">
        <v>1620</v>
      </c>
      <c r="T90" s="140">
        <v>392040</v>
      </c>
      <c r="U90" s="140">
        <v>439084.80000000005</v>
      </c>
      <c r="V90" s="141"/>
      <c r="W90" s="66">
        <v>2017</v>
      </c>
      <c r="X90" s="165" t="s">
        <v>2815</v>
      </c>
    </row>
    <row r="91" spans="1:24" s="183" customFormat="1" ht="98.25" customHeight="1" x14ac:dyDescent="0.25">
      <c r="A91" s="157" t="s">
        <v>2740</v>
      </c>
      <c r="B91" s="60" t="s">
        <v>123</v>
      </c>
      <c r="C91" s="141" t="s">
        <v>2741</v>
      </c>
      <c r="D91" s="195" t="s">
        <v>2824</v>
      </c>
      <c r="E91" s="195" t="s">
        <v>2825</v>
      </c>
      <c r="F91" s="195" t="s">
        <v>2826</v>
      </c>
      <c r="G91" s="141" t="s">
        <v>125</v>
      </c>
      <c r="H91" s="104">
        <v>0</v>
      </c>
      <c r="I91" s="66">
        <v>710000000</v>
      </c>
      <c r="J91" s="66" t="s">
        <v>126</v>
      </c>
      <c r="K91" s="141" t="s">
        <v>539</v>
      </c>
      <c r="L91" s="66" t="s">
        <v>2827</v>
      </c>
      <c r="M91" s="66" t="s">
        <v>184</v>
      </c>
      <c r="N91" s="141" t="s">
        <v>1211</v>
      </c>
      <c r="O91" s="66" t="s">
        <v>2814</v>
      </c>
      <c r="P91" s="66">
        <v>839</v>
      </c>
      <c r="Q91" s="66" t="s">
        <v>462</v>
      </c>
      <c r="R91" s="141">
        <v>484</v>
      </c>
      <c r="S91" s="141">
        <v>2426</v>
      </c>
      <c r="T91" s="140">
        <v>1174184</v>
      </c>
      <c r="U91" s="140">
        <v>1315086.08</v>
      </c>
      <c r="V91" s="141"/>
      <c r="W91" s="66">
        <v>2017</v>
      </c>
      <c r="X91" s="165" t="s">
        <v>2815</v>
      </c>
    </row>
    <row r="92" spans="1:24" s="183" customFormat="1" ht="98.25" customHeight="1" x14ac:dyDescent="0.25">
      <c r="A92" s="157" t="s">
        <v>2746</v>
      </c>
      <c r="B92" s="60" t="s">
        <v>123</v>
      </c>
      <c r="C92" s="141" t="s">
        <v>2747</v>
      </c>
      <c r="D92" s="195" t="s">
        <v>2828</v>
      </c>
      <c r="E92" s="195" t="s">
        <v>2829</v>
      </c>
      <c r="F92" s="195" t="s">
        <v>2830</v>
      </c>
      <c r="G92" s="141" t="s">
        <v>125</v>
      </c>
      <c r="H92" s="104">
        <v>0</v>
      </c>
      <c r="I92" s="66">
        <v>710000000</v>
      </c>
      <c r="J92" s="66" t="s">
        <v>126</v>
      </c>
      <c r="K92" s="141" t="s">
        <v>539</v>
      </c>
      <c r="L92" s="66" t="s">
        <v>2831</v>
      </c>
      <c r="M92" s="66" t="s">
        <v>184</v>
      </c>
      <c r="N92" s="141" t="s">
        <v>1211</v>
      </c>
      <c r="O92" s="66" t="s">
        <v>2814</v>
      </c>
      <c r="P92" s="66">
        <v>796</v>
      </c>
      <c r="Q92" s="66" t="s">
        <v>449</v>
      </c>
      <c r="R92" s="141">
        <v>484</v>
      </c>
      <c r="S92" s="141">
        <v>212.5</v>
      </c>
      <c r="T92" s="140">
        <v>102850</v>
      </c>
      <c r="U92" s="140">
        <v>115192.00000000001</v>
      </c>
      <c r="V92" s="141"/>
      <c r="W92" s="66">
        <v>2017</v>
      </c>
      <c r="X92" s="165" t="s">
        <v>2815</v>
      </c>
    </row>
    <row r="93" spans="1:24" s="183" customFormat="1" ht="98.25" customHeight="1" x14ac:dyDescent="0.25">
      <c r="A93" s="157" t="s">
        <v>2751</v>
      </c>
      <c r="B93" s="60" t="s">
        <v>123</v>
      </c>
      <c r="C93" s="141" t="s">
        <v>2752</v>
      </c>
      <c r="D93" s="195" t="s">
        <v>2828</v>
      </c>
      <c r="E93" s="195" t="s">
        <v>2832</v>
      </c>
      <c r="F93" s="195" t="s">
        <v>2833</v>
      </c>
      <c r="G93" s="141" t="s">
        <v>125</v>
      </c>
      <c r="H93" s="104">
        <v>0</v>
      </c>
      <c r="I93" s="66">
        <v>710000000</v>
      </c>
      <c r="J93" s="66" t="s">
        <v>126</v>
      </c>
      <c r="K93" s="141" t="s">
        <v>539</v>
      </c>
      <c r="L93" s="66" t="s">
        <v>2834</v>
      </c>
      <c r="M93" s="66" t="s">
        <v>184</v>
      </c>
      <c r="N93" s="141" t="s">
        <v>1211</v>
      </c>
      <c r="O93" s="66" t="s">
        <v>2814</v>
      </c>
      <c r="P93" s="66">
        <v>796</v>
      </c>
      <c r="Q93" s="66" t="s">
        <v>449</v>
      </c>
      <c r="R93" s="141">
        <v>484</v>
      </c>
      <c r="S93" s="141">
        <v>401</v>
      </c>
      <c r="T93" s="140">
        <v>194084</v>
      </c>
      <c r="U93" s="140">
        <v>217374.08000000002</v>
      </c>
      <c r="V93" s="141"/>
      <c r="W93" s="66">
        <v>2017</v>
      </c>
      <c r="X93" s="165" t="s">
        <v>2815</v>
      </c>
    </row>
    <row r="94" spans="1:24" s="183" customFormat="1" ht="98.25" customHeight="1" x14ac:dyDescent="0.25">
      <c r="A94" s="157" t="s">
        <v>2755</v>
      </c>
      <c r="B94" s="60" t="s">
        <v>123</v>
      </c>
      <c r="C94" s="141" t="s">
        <v>2756</v>
      </c>
      <c r="D94" s="195" t="s">
        <v>2757</v>
      </c>
      <c r="E94" s="195" t="s">
        <v>2835</v>
      </c>
      <c r="F94" s="195" t="s">
        <v>2836</v>
      </c>
      <c r="G94" s="141" t="s">
        <v>125</v>
      </c>
      <c r="H94" s="104">
        <v>0</v>
      </c>
      <c r="I94" s="66">
        <v>710000000</v>
      </c>
      <c r="J94" s="66" t="s">
        <v>126</v>
      </c>
      <c r="K94" s="141" t="s">
        <v>539</v>
      </c>
      <c r="L94" s="66" t="s">
        <v>2837</v>
      </c>
      <c r="M94" s="66" t="s">
        <v>184</v>
      </c>
      <c r="N94" s="141" t="s">
        <v>1211</v>
      </c>
      <c r="O94" s="66" t="s">
        <v>2814</v>
      </c>
      <c r="P94" s="66">
        <v>796</v>
      </c>
      <c r="Q94" s="66" t="s">
        <v>449</v>
      </c>
      <c r="R94" s="141">
        <v>242</v>
      </c>
      <c r="S94" s="141">
        <v>2150</v>
      </c>
      <c r="T94" s="140">
        <v>520300</v>
      </c>
      <c r="U94" s="140">
        <v>582736</v>
      </c>
      <c r="V94" s="141"/>
      <c r="W94" s="66">
        <v>2017</v>
      </c>
      <c r="X94" s="165" t="s">
        <v>2815</v>
      </c>
    </row>
    <row r="95" spans="1:24" s="183" customFormat="1" ht="98.25" customHeight="1" x14ac:dyDescent="0.25">
      <c r="A95" s="157" t="s">
        <v>2760</v>
      </c>
      <c r="B95" s="60" t="s">
        <v>123</v>
      </c>
      <c r="C95" s="141" t="s">
        <v>2761</v>
      </c>
      <c r="D95" s="195" t="s">
        <v>2838</v>
      </c>
      <c r="E95" s="195" t="s">
        <v>2839</v>
      </c>
      <c r="F95" s="195" t="s">
        <v>2840</v>
      </c>
      <c r="G95" s="141" t="s">
        <v>125</v>
      </c>
      <c r="H95" s="104">
        <v>0</v>
      </c>
      <c r="I95" s="66">
        <v>710000000</v>
      </c>
      <c r="J95" s="66" t="s">
        <v>126</v>
      </c>
      <c r="K95" s="141" t="s">
        <v>539</v>
      </c>
      <c r="L95" s="66" t="s">
        <v>2841</v>
      </c>
      <c r="M95" s="66" t="s">
        <v>184</v>
      </c>
      <c r="N95" s="141" t="s">
        <v>1211</v>
      </c>
      <c r="O95" s="66" t="s">
        <v>2814</v>
      </c>
      <c r="P95" s="256" t="s">
        <v>2765</v>
      </c>
      <c r="Q95" s="66" t="s">
        <v>2842</v>
      </c>
      <c r="R95" s="141">
        <v>350</v>
      </c>
      <c r="S95" s="141">
        <v>2900</v>
      </c>
      <c r="T95" s="140">
        <v>1015000</v>
      </c>
      <c r="U95" s="140">
        <v>1136800</v>
      </c>
      <c r="V95" s="141"/>
      <c r="W95" s="66">
        <v>2017</v>
      </c>
      <c r="X95" s="165" t="s">
        <v>2815</v>
      </c>
    </row>
    <row r="96" spans="1:24" s="183" customFormat="1" ht="98.25" customHeight="1" x14ac:dyDescent="0.25">
      <c r="A96" s="157" t="s">
        <v>2767</v>
      </c>
      <c r="B96" s="262" t="s">
        <v>123</v>
      </c>
      <c r="C96" s="141" t="s">
        <v>2768</v>
      </c>
      <c r="D96" s="195" t="s">
        <v>2843</v>
      </c>
      <c r="E96" s="195" t="s">
        <v>2844</v>
      </c>
      <c r="F96" s="195" t="s">
        <v>2845</v>
      </c>
      <c r="G96" s="141" t="s">
        <v>125</v>
      </c>
      <c r="H96" s="104">
        <v>0</v>
      </c>
      <c r="I96" s="66">
        <v>710000000</v>
      </c>
      <c r="J96" s="66" t="s">
        <v>126</v>
      </c>
      <c r="K96" s="141" t="s">
        <v>539</v>
      </c>
      <c r="L96" s="66" t="s">
        <v>2846</v>
      </c>
      <c r="M96" s="66" t="s">
        <v>184</v>
      </c>
      <c r="N96" s="141" t="s">
        <v>1211</v>
      </c>
      <c r="O96" s="66" t="s">
        <v>2814</v>
      </c>
      <c r="P96" s="66">
        <v>796</v>
      </c>
      <c r="Q96" s="66" t="s">
        <v>449</v>
      </c>
      <c r="R96" s="141">
        <v>242</v>
      </c>
      <c r="S96" s="141">
        <v>1626</v>
      </c>
      <c r="T96" s="140">
        <v>393492</v>
      </c>
      <c r="U96" s="140">
        <v>440711.04000000004</v>
      </c>
      <c r="V96" s="141"/>
      <c r="W96" s="66">
        <v>2017</v>
      </c>
      <c r="X96" s="165" t="s">
        <v>2815</v>
      </c>
    </row>
    <row r="97" spans="1:24" s="87" customFormat="1" x14ac:dyDescent="0.25">
      <c r="A97" s="181" t="s">
        <v>174</v>
      </c>
      <c r="B97" s="83"/>
      <c r="C97" s="5"/>
      <c r="D97" s="84"/>
      <c r="E97" s="6"/>
      <c r="F97" s="85"/>
      <c r="G97" s="7"/>
      <c r="H97" s="8"/>
      <c r="I97" s="4"/>
      <c r="J97" s="9"/>
      <c r="K97" s="10"/>
      <c r="L97" s="10"/>
      <c r="M97" s="10"/>
      <c r="N97" s="10"/>
      <c r="O97" s="86"/>
      <c r="P97" s="4"/>
      <c r="Q97" s="9"/>
      <c r="R97" s="11"/>
      <c r="S97" s="11"/>
      <c r="T97" s="11">
        <f>SUM(T14:T96)</f>
        <v>206665880.88</v>
      </c>
      <c r="U97" s="11">
        <f>SUM(U14:U96)</f>
        <v>231465786.58560005</v>
      </c>
      <c r="V97" s="83"/>
      <c r="W97" s="4"/>
      <c r="X97" s="14"/>
    </row>
    <row r="98" spans="1:24" s="87" customFormat="1" x14ac:dyDescent="0.25">
      <c r="A98" s="181" t="s">
        <v>175</v>
      </c>
      <c r="B98" s="83"/>
      <c r="C98" s="5"/>
      <c r="D98" s="84"/>
      <c r="E98" s="6"/>
      <c r="F98" s="85"/>
      <c r="G98" s="7"/>
      <c r="H98" s="8"/>
      <c r="I98" s="4"/>
      <c r="J98" s="9"/>
      <c r="K98" s="10"/>
      <c r="L98" s="10"/>
      <c r="M98" s="10"/>
      <c r="N98" s="10"/>
      <c r="O98" s="86"/>
      <c r="P98" s="4"/>
      <c r="Q98" s="9"/>
      <c r="R98" s="11"/>
      <c r="S98" s="11"/>
      <c r="T98" s="11"/>
      <c r="U98" s="11"/>
      <c r="V98" s="83"/>
      <c r="W98" s="4"/>
      <c r="X98" s="14"/>
    </row>
    <row r="99" spans="1:24" s="41" customFormat="1" ht="51" x14ac:dyDescent="0.25">
      <c r="A99" s="160" t="s">
        <v>122</v>
      </c>
      <c r="B99" s="60" t="s">
        <v>123</v>
      </c>
      <c r="C99" s="2" t="s">
        <v>2</v>
      </c>
      <c r="D99" s="42" t="s">
        <v>124</v>
      </c>
      <c r="E99" s="42" t="s">
        <v>1725</v>
      </c>
      <c r="F99" s="42" t="s">
        <v>1726</v>
      </c>
      <c r="G99" s="2" t="s">
        <v>125</v>
      </c>
      <c r="H99" s="58">
        <v>90</v>
      </c>
      <c r="I99" s="2">
        <v>710000000</v>
      </c>
      <c r="J99" s="2" t="s">
        <v>126</v>
      </c>
      <c r="K99" s="2" t="s">
        <v>168</v>
      </c>
      <c r="L99" s="2" t="s">
        <v>127</v>
      </c>
      <c r="M99" s="2"/>
      <c r="N99" s="2" t="s">
        <v>128</v>
      </c>
      <c r="O99" s="2" t="s">
        <v>129</v>
      </c>
      <c r="P99" s="2"/>
      <c r="Q99" s="2"/>
      <c r="R99" s="56"/>
      <c r="S99" s="59"/>
      <c r="T99" s="56">
        <v>1176463822.5</v>
      </c>
      <c r="U99" s="56">
        <v>1317639481.2</v>
      </c>
      <c r="V99" s="13" t="s">
        <v>130</v>
      </c>
      <c r="W99" s="13">
        <v>2017</v>
      </c>
      <c r="X99" s="125"/>
    </row>
    <row r="100" spans="1:24" s="41" customFormat="1" ht="51" x14ac:dyDescent="0.25">
      <c r="A100" s="160" t="s">
        <v>131</v>
      </c>
      <c r="B100" s="60" t="s">
        <v>123</v>
      </c>
      <c r="C100" s="2" t="s">
        <v>2</v>
      </c>
      <c r="D100" s="42" t="s">
        <v>124</v>
      </c>
      <c r="E100" s="42" t="s">
        <v>1725</v>
      </c>
      <c r="F100" s="42" t="s">
        <v>132</v>
      </c>
      <c r="G100" s="2" t="s">
        <v>125</v>
      </c>
      <c r="H100" s="58">
        <v>90</v>
      </c>
      <c r="I100" s="2">
        <v>710000000</v>
      </c>
      <c r="J100" s="2" t="s">
        <v>126</v>
      </c>
      <c r="K100" s="2" t="s">
        <v>168</v>
      </c>
      <c r="L100" s="2" t="s">
        <v>127</v>
      </c>
      <c r="M100" s="2"/>
      <c r="N100" s="2" t="s">
        <v>128</v>
      </c>
      <c r="O100" s="2" t="s">
        <v>129</v>
      </c>
      <c r="P100" s="2"/>
      <c r="Q100" s="2"/>
      <c r="R100" s="56"/>
      <c r="S100" s="59"/>
      <c r="T100" s="56">
        <v>123781590.03571428</v>
      </c>
      <c r="U100" s="56">
        <v>138635380.84</v>
      </c>
      <c r="V100" s="13" t="s">
        <v>130</v>
      </c>
      <c r="W100" s="13">
        <v>2017</v>
      </c>
      <c r="X100" s="125"/>
    </row>
    <row r="101" spans="1:24" s="41" customFormat="1" ht="51" x14ac:dyDescent="0.25">
      <c r="A101" s="160" t="s">
        <v>133</v>
      </c>
      <c r="B101" s="60" t="s">
        <v>123</v>
      </c>
      <c r="C101" s="2" t="s">
        <v>2</v>
      </c>
      <c r="D101" s="42" t="s">
        <v>124</v>
      </c>
      <c r="E101" s="42" t="s">
        <v>1725</v>
      </c>
      <c r="F101" s="42" t="s">
        <v>1727</v>
      </c>
      <c r="G101" s="2" t="s">
        <v>125</v>
      </c>
      <c r="H101" s="58">
        <v>90</v>
      </c>
      <c r="I101" s="2">
        <v>710000000</v>
      </c>
      <c r="J101" s="2" t="s">
        <v>126</v>
      </c>
      <c r="K101" s="2" t="s">
        <v>168</v>
      </c>
      <c r="L101" s="2" t="s">
        <v>127</v>
      </c>
      <c r="M101" s="2"/>
      <c r="N101" s="2" t="s">
        <v>128</v>
      </c>
      <c r="O101" s="2" t="s">
        <v>129</v>
      </c>
      <c r="P101" s="2"/>
      <c r="Q101" s="2"/>
      <c r="R101" s="56"/>
      <c r="S101" s="59"/>
      <c r="T101" s="56">
        <v>940240297.91071415</v>
      </c>
      <c r="U101" s="56">
        <v>1053069133.66</v>
      </c>
      <c r="V101" s="13" t="s">
        <v>130</v>
      </c>
      <c r="W101" s="13">
        <v>2017</v>
      </c>
      <c r="X101" s="125"/>
    </row>
    <row r="102" spans="1:24" s="41" customFormat="1" ht="51" x14ac:dyDescent="0.25">
      <c r="A102" s="160" t="s">
        <v>134</v>
      </c>
      <c r="B102" s="60" t="s">
        <v>123</v>
      </c>
      <c r="C102" s="2" t="s">
        <v>2</v>
      </c>
      <c r="D102" s="42" t="s">
        <v>124</v>
      </c>
      <c r="E102" s="42" t="s">
        <v>1725</v>
      </c>
      <c r="F102" s="42" t="s">
        <v>150</v>
      </c>
      <c r="G102" s="2" t="s">
        <v>125</v>
      </c>
      <c r="H102" s="58">
        <v>90</v>
      </c>
      <c r="I102" s="2">
        <v>710000000</v>
      </c>
      <c r="J102" s="2" t="s">
        <v>126</v>
      </c>
      <c r="K102" s="2" t="s">
        <v>168</v>
      </c>
      <c r="L102" s="2" t="s">
        <v>127</v>
      </c>
      <c r="M102" s="2"/>
      <c r="N102" s="2" t="s">
        <v>128</v>
      </c>
      <c r="O102" s="2" t="s">
        <v>129</v>
      </c>
      <c r="P102" s="2"/>
      <c r="Q102" s="2"/>
      <c r="R102" s="56"/>
      <c r="S102" s="59"/>
      <c r="T102" s="56">
        <v>0</v>
      </c>
      <c r="U102" s="56">
        <v>0</v>
      </c>
      <c r="V102" s="13" t="s">
        <v>130</v>
      </c>
      <c r="W102" s="13">
        <v>2017</v>
      </c>
      <c r="X102" s="125" t="s">
        <v>2615</v>
      </c>
    </row>
    <row r="103" spans="1:24" s="41" customFormat="1" ht="51" x14ac:dyDescent="0.25">
      <c r="A103" s="160" t="s">
        <v>2616</v>
      </c>
      <c r="B103" s="60" t="s">
        <v>123</v>
      </c>
      <c r="C103" s="2" t="s">
        <v>2</v>
      </c>
      <c r="D103" s="42" t="s">
        <v>124</v>
      </c>
      <c r="E103" s="42" t="s">
        <v>1725</v>
      </c>
      <c r="F103" s="42" t="s">
        <v>150</v>
      </c>
      <c r="G103" s="2" t="s">
        <v>125</v>
      </c>
      <c r="H103" s="58">
        <v>90</v>
      </c>
      <c r="I103" s="2">
        <v>710000000</v>
      </c>
      <c r="J103" s="2" t="s">
        <v>126</v>
      </c>
      <c r="K103" s="2" t="s">
        <v>168</v>
      </c>
      <c r="L103" s="2" t="s">
        <v>127</v>
      </c>
      <c r="M103" s="2"/>
      <c r="N103" s="2" t="s">
        <v>128</v>
      </c>
      <c r="O103" s="2" t="s">
        <v>129</v>
      </c>
      <c r="P103" s="2"/>
      <c r="Q103" s="2"/>
      <c r="R103" s="56"/>
      <c r="S103" s="59"/>
      <c r="T103" s="56">
        <v>690878676.78571427</v>
      </c>
      <c r="U103" s="56">
        <v>773784118</v>
      </c>
      <c r="V103" s="13" t="s">
        <v>130</v>
      </c>
      <c r="W103" s="13">
        <v>2017</v>
      </c>
      <c r="X103" s="125" t="s">
        <v>2603</v>
      </c>
    </row>
    <row r="104" spans="1:24" s="41" customFormat="1" ht="51" x14ac:dyDescent="0.25">
      <c r="A104" s="160" t="s">
        <v>135</v>
      </c>
      <c r="B104" s="60" t="s">
        <v>123</v>
      </c>
      <c r="C104" s="2" t="s">
        <v>2</v>
      </c>
      <c r="D104" s="42" t="s">
        <v>124</v>
      </c>
      <c r="E104" s="42" t="s">
        <v>1725</v>
      </c>
      <c r="F104" s="42" t="s">
        <v>136</v>
      </c>
      <c r="G104" s="2" t="s">
        <v>125</v>
      </c>
      <c r="H104" s="58">
        <v>90</v>
      </c>
      <c r="I104" s="2">
        <v>710000000</v>
      </c>
      <c r="J104" s="2" t="s">
        <v>126</v>
      </c>
      <c r="K104" s="2" t="s">
        <v>168</v>
      </c>
      <c r="L104" s="2" t="s">
        <v>137</v>
      </c>
      <c r="M104" s="2"/>
      <c r="N104" s="2" t="s">
        <v>128</v>
      </c>
      <c r="O104" s="2" t="s">
        <v>129</v>
      </c>
      <c r="P104" s="2"/>
      <c r="Q104" s="2"/>
      <c r="R104" s="56"/>
      <c r="S104" s="59"/>
      <c r="T104" s="56">
        <v>591334866.9375</v>
      </c>
      <c r="U104" s="56">
        <v>662295050.97000003</v>
      </c>
      <c r="V104" s="13" t="s">
        <v>130</v>
      </c>
      <c r="W104" s="13">
        <v>2017</v>
      </c>
      <c r="X104" s="125"/>
    </row>
    <row r="105" spans="1:24" s="41" customFormat="1" ht="51" x14ac:dyDescent="0.25">
      <c r="A105" s="160" t="s">
        <v>138</v>
      </c>
      <c r="B105" s="60" t="s">
        <v>123</v>
      </c>
      <c r="C105" s="2" t="s">
        <v>2</v>
      </c>
      <c r="D105" s="42" t="s">
        <v>124</v>
      </c>
      <c r="E105" s="42" t="s">
        <v>1725</v>
      </c>
      <c r="F105" s="42" t="s">
        <v>1728</v>
      </c>
      <c r="G105" s="2" t="s">
        <v>125</v>
      </c>
      <c r="H105" s="58">
        <v>90</v>
      </c>
      <c r="I105" s="2">
        <v>710000000</v>
      </c>
      <c r="J105" s="2" t="s">
        <v>126</v>
      </c>
      <c r="K105" s="2" t="s">
        <v>168</v>
      </c>
      <c r="L105" s="2" t="s">
        <v>137</v>
      </c>
      <c r="M105" s="2"/>
      <c r="N105" s="2" t="s">
        <v>128</v>
      </c>
      <c r="O105" s="2" t="s">
        <v>129</v>
      </c>
      <c r="P105" s="2"/>
      <c r="Q105" s="2"/>
      <c r="R105" s="56"/>
      <c r="S105" s="59"/>
      <c r="T105" s="56">
        <v>147603800</v>
      </c>
      <c r="U105" s="56">
        <v>165316256</v>
      </c>
      <c r="V105" s="13" t="s">
        <v>130</v>
      </c>
      <c r="W105" s="13">
        <v>2017</v>
      </c>
      <c r="X105" s="125"/>
    </row>
    <row r="106" spans="1:24" s="41" customFormat="1" ht="51" x14ac:dyDescent="0.25">
      <c r="A106" s="160" t="s">
        <v>139</v>
      </c>
      <c r="B106" s="60" t="s">
        <v>123</v>
      </c>
      <c r="C106" s="2" t="s">
        <v>2</v>
      </c>
      <c r="D106" s="42" t="s">
        <v>124</v>
      </c>
      <c r="E106" s="42" t="s">
        <v>1725</v>
      </c>
      <c r="F106" s="42" t="s">
        <v>140</v>
      </c>
      <c r="G106" s="2" t="s">
        <v>125</v>
      </c>
      <c r="H106" s="58">
        <v>90</v>
      </c>
      <c r="I106" s="2">
        <v>710000000</v>
      </c>
      <c r="J106" s="2" t="s">
        <v>126</v>
      </c>
      <c r="K106" s="2" t="s">
        <v>168</v>
      </c>
      <c r="L106" s="2" t="s">
        <v>137</v>
      </c>
      <c r="M106" s="2"/>
      <c r="N106" s="2" t="s">
        <v>141</v>
      </c>
      <c r="O106" s="2" t="s">
        <v>129</v>
      </c>
      <c r="P106" s="2"/>
      <c r="Q106" s="2"/>
      <c r="R106" s="56"/>
      <c r="S106" s="59"/>
      <c r="T106" s="56">
        <v>805280630.83928561</v>
      </c>
      <c r="U106" s="56">
        <v>901914306.53999996</v>
      </c>
      <c r="V106" s="13" t="s">
        <v>130</v>
      </c>
      <c r="W106" s="13">
        <v>2017</v>
      </c>
      <c r="X106" s="125"/>
    </row>
    <row r="107" spans="1:24" s="41" customFormat="1" ht="51" x14ac:dyDescent="0.25">
      <c r="A107" s="160" t="s">
        <v>142</v>
      </c>
      <c r="B107" s="60" t="s">
        <v>123</v>
      </c>
      <c r="C107" s="2" t="s">
        <v>2</v>
      </c>
      <c r="D107" s="42" t="s">
        <v>124</v>
      </c>
      <c r="E107" s="42" t="s">
        <v>1725</v>
      </c>
      <c r="F107" s="42" t="s">
        <v>143</v>
      </c>
      <c r="G107" s="2" t="s">
        <v>125</v>
      </c>
      <c r="H107" s="58">
        <v>90</v>
      </c>
      <c r="I107" s="2">
        <v>710000000</v>
      </c>
      <c r="J107" s="2" t="s">
        <v>126</v>
      </c>
      <c r="K107" s="2" t="s">
        <v>168</v>
      </c>
      <c r="L107" s="2" t="s">
        <v>144</v>
      </c>
      <c r="M107" s="2"/>
      <c r="N107" s="2" t="s">
        <v>128</v>
      </c>
      <c r="O107" s="2" t="s">
        <v>129</v>
      </c>
      <c r="P107" s="2"/>
      <c r="Q107" s="2"/>
      <c r="R107" s="56"/>
      <c r="S107" s="59"/>
      <c r="T107" s="56">
        <f>U107/1.12</f>
        <v>1165726678.3035715</v>
      </c>
      <c r="U107" s="56">
        <v>1305613879.7</v>
      </c>
      <c r="V107" s="13" t="s">
        <v>130</v>
      </c>
      <c r="W107" s="13">
        <v>2017</v>
      </c>
      <c r="X107" s="125"/>
    </row>
    <row r="108" spans="1:24" s="41" customFormat="1" ht="51" x14ac:dyDescent="0.25">
      <c r="A108" s="160" t="s">
        <v>145</v>
      </c>
      <c r="B108" s="60" t="s">
        <v>123</v>
      </c>
      <c r="C108" s="2" t="s">
        <v>29</v>
      </c>
      <c r="D108" s="42" t="s">
        <v>1729</v>
      </c>
      <c r="E108" s="42" t="s">
        <v>1730</v>
      </c>
      <c r="F108" s="42" t="s">
        <v>1726</v>
      </c>
      <c r="G108" s="2" t="s">
        <v>125</v>
      </c>
      <c r="H108" s="58">
        <v>90</v>
      </c>
      <c r="I108" s="2">
        <v>710000000</v>
      </c>
      <c r="J108" s="2" t="s">
        <v>126</v>
      </c>
      <c r="K108" s="2" t="s">
        <v>168</v>
      </c>
      <c r="L108" s="2" t="s">
        <v>127</v>
      </c>
      <c r="M108" s="2"/>
      <c r="N108" s="2" t="s">
        <v>128</v>
      </c>
      <c r="O108" s="2" t="s">
        <v>146</v>
      </c>
      <c r="P108" s="2"/>
      <c r="Q108" s="2"/>
      <c r="R108" s="56"/>
      <c r="S108" s="59"/>
      <c r="T108" s="56">
        <v>9845368012.3660717</v>
      </c>
      <c r="U108" s="56">
        <v>11026812173.85</v>
      </c>
      <c r="V108" s="13" t="s">
        <v>130</v>
      </c>
      <c r="W108" s="13">
        <v>2017</v>
      </c>
      <c r="X108" s="125"/>
    </row>
    <row r="109" spans="1:24" s="41" customFormat="1" ht="51" x14ac:dyDescent="0.25">
      <c r="A109" s="160" t="s">
        <v>147</v>
      </c>
      <c r="B109" s="60" t="s">
        <v>123</v>
      </c>
      <c r="C109" s="2" t="s">
        <v>29</v>
      </c>
      <c r="D109" s="42" t="s">
        <v>1729</v>
      </c>
      <c r="E109" s="42" t="s">
        <v>1730</v>
      </c>
      <c r="F109" s="42" t="s">
        <v>132</v>
      </c>
      <c r="G109" s="2" t="s">
        <v>125</v>
      </c>
      <c r="H109" s="58">
        <v>90</v>
      </c>
      <c r="I109" s="2">
        <v>710000000</v>
      </c>
      <c r="J109" s="2" t="s">
        <v>126</v>
      </c>
      <c r="K109" s="2" t="s">
        <v>168</v>
      </c>
      <c r="L109" s="2" t="s">
        <v>127</v>
      </c>
      <c r="M109" s="2"/>
      <c r="N109" s="2" t="s">
        <v>128</v>
      </c>
      <c r="O109" s="2" t="s">
        <v>146</v>
      </c>
      <c r="P109" s="2"/>
      <c r="Q109" s="2"/>
      <c r="R109" s="56"/>
      <c r="S109" s="59"/>
      <c r="T109" s="56">
        <v>1173224883.4557974</v>
      </c>
      <c r="U109" s="56">
        <v>1314011869.4704933</v>
      </c>
      <c r="V109" s="13" t="s">
        <v>130</v>
      </c>
      <c r="W109" s="13">
        <v>2017</v>
      </c>
      <c r="X109" s="125"/>
    </row>
    <row r="110" spans="1:24" s="41" customFormat="1" ht="51" x14ac:dyDescent="0.25">
      <c r="A110" s="160" t="s">
        <v>148</v>
      </c>
      <c r="B110" s="60" t="s">
        <v>123</v>
      </c>
      <c r="C110" s="2" t="s">
        <v>29</v>
      </c>
      <c r="D110" s="42" t="s">
        <v>1729</v>
      </c>
      <c r="E110" s="42" t="s">
        <v>1730</v>
      </c>
      <c r="F110" s="42" t="s">
        <v>1727</v>
      </c>
      <c r="G110" s="2" t="s">
        <v>125</v>
      </c>
      <c r="H110" s="58">
        <v>90</v>
      </c>
      <c r="I110" s="2">
        <v>710000000</v>
      </c>
      <c r="J110" s="2" t="s">
        <v>126</v>
      </c>
      <c r="K110" s="2" t="s">
        <v>168</v>
      </c>
      <c r="L110" s="2" t="s">
        <v>127</v>
      </c>
      <c r="M110" s="2"/>
      <c r="N110" s="2" t="s">
        <v>128</v>
      </c>
      <c r="O110" s="2" t="s">
        <v>146</v>
      </c>
      <c r="P110" s="2"/>
      <c r="Q110" s="2"/>
      <c r="R110" s="56"/>
      <c r="S110" s="59"/>
      <c r="T110" s="56">
        <v>4568542445.5735607</v>
      </c>
      <c r="U110" s="56">
        <v>5116767539.0423889</v>
      </c>
      <c r="V110" s="13" t="s">
        <v>130</v>
      </c>
      <c r="W110" s="13">
        <v>2017</v>
      </c>
      <c r="X110" s="125"/>
    </row>
    <row r="111" spans="1:24" s="41" customFormat="1" ht="51" x14ac:dyDescent="0.25">
      <c r="A111" s="160" t="s">
        <v>149</v>
      </c>
      <c r="B111" s="60" t="s">
        <v>123</v>
      </c>
      <c r="C111" s="2" t="s">
        <v>61</v>
      </c>
      <c r="D111" s="42" t="s">
        <v>1729</v>
      </c>
      <c r="E111" s="42" t="s">
        <v>1730</v>
      </c>
      <c r="F111" s="42" t="s">
        <v>150</v>
      </c>
      <c r="G111" s="2" t="s">
        <v>125</v>
      </c>
      <c r="H111" s="58">
        <v>90</v>
      </c>
      <c r="I111" s="2">
        <v>710000000</v>
      </c>
      <c r="J111" s="2" t="s">
        <v>126</v>
      </c>
      <c r="K111" s="2" t="s">
        <v>168</v>
      </c>
      <c r="L111" s="2" t="s">
        <v>127</v>
      </c>
      <c r="M111" s="2"/>
      <c r="N111" s="2" t="s">
        <v>128</v>
      </c>
      <c r="O111" s="2" t="s">
        <v>146</v>
      </c>
      <c r="P111" s="2"/>
      <c r="Q111" s="2"/>
      <c r="R111" s="56"/>
      <c r="S111" s="59"/>
      <c r="T111" s="56">
        <v>472361370.85227972</v>
      </c>
      <c r="U111" s="56">
        <v>529044735.35455334</v>
      </c>
      <c r="V111" s="13" t="s">
        <v>130</v>
      </c>
      <c r="W111" s="13">
        <v>2017</v>
      </c>
      <c r="X111" s="125"/>
    </row>
    <row r="112" spans="1:24" s="41" customFormat="1" ht="51" x14ac:dyDescent="0.25">
      <c r="A112" s="160" t="s">
        <v>151</v>
      </c>
      <c r="B112" s="60" t="s">
        <v>123</v>
      </c>
      <c r="C112" s="2" t="s">
        <v>29</v>
      </c>
      <c r="D112" s="42" t="s">
        <v>1729</v>
      </c>
      <c r="E112" s="42" t="s">
        <v>1730</v>
      </c>
      <c r="F112" s="42" t="s">
        <v>136</v>
      </c>
      <c r="G112" s="2" t="s">
        <v>125</v>
      </c>
      <c r="H112" s="58">
        <v>90</v>
      </c>
      <c r="I112" s="2">
        <v>710000000</v>
      </c>
      <c r="J112" s="2" t="s">
        <v>126</v>
      </c>
      <c r="K112" s="2" t="s">
        <v>168</v>
      </c>
      <c r="L112" s="2" t="s">
        <v>137</v>
      </c>
      <c r="M112" s="2"/>
      <c r="N112" s="2" t="s">
        <v>128</v>
      </c>
      <c r="O112" s="2" t="s">
        <v>146</v>
      </c>
      <c r="P112" s="2"/>
      <c r="Q112" s="2"/>
      <c r="R112" s="56"/>
      <c r="S112" s="59"/>
      <c r="T112" s="56">
        <v>3791700882.7053571</v>
      </c>
      <c r="U112" s="56">
        <v>4246704988.6300001</v>
      </c>
      <c r="V112" s="13" t="s">
        <v>130</v>
      </c>
      <c r="W112" s="13">
        <v>2017</v>
      </c>
      <c r="X112" s="125"/>
    </row>
    <row r="113" spans="1:24" s="41" customFormat="1" ht="51" x14ac:dyDescent="0.25">
      <c r="A113" s="160" t="s">
        <v>152</v>
      </c>
      <c r="B113" s="60" t="s">
        <v>123</v>
      </c>
      <c r="C113" s="2" t="s">
        <v>29</v>
      </c>
      <c r="D113" s="42" t="s">
        <v>1729</v>
      </c>
      <c r="E113" s="42" t="s">
        <v>1730</v>
      </c>
      <c r="F113" s="42" t="s">
        <v>1728</v>
      </c>
      <c r="G113" s="2" t="s">
        <v>125</v>
      </c>
      <c r="H113" s="58">
        <v>90</v>
      </c>
      <c r="I113" s="2">
        <v>710000000</v>
      </c>
      <c r="J113" s="2" t="s">
        <v>126</v>
      </c>
      <c r="K113" s="2" t="s">
        <v>168</v>
      </c>
      <c r="L113" s="2" t="s">
        <v>137</v>
      </c>
      <c r="M113" s="2"/>
      <c r="N113" s="2" t="s">
        <v>128</v>
      </c>
      <c r="O113" s="2" t="s">
        <v>146</v>
      </c>
      <c r="P113" s="2"/>
      <c r="Q113" s="2"/>
      <c r="R113" s="56"/>
      <c r="S113" s="59"/>
      <c r="T113" s="56">
        <v>1277154258.2142856</v>
      </c>
      <c r="U113" s="56">
        <v>1430412769.2</v>
      </c>
      <c r="V113" s="13" t="s">
        <v>130</v>
      </c>
      <c r="W113" s="13">
        <v>2017</v>
      </c>
      <c r="X113" s="125"/>
    </row>
    <row r="114" spans="1:24" s="41" customFormat="1" ht="51" x14ac:dyDescent="0.25">
      <c r="A114" s="160" t="s">
        <v>153</v>
      </c>
      <c r="B114" s="60" t="s">
        <v>123</v>
      </c>
      <c r="C114" s="2" t="s">
        <v>29</v>
      </c>
      <c r="D114" s="42" t="s">
        <v>1729</v>
      </c>
      <c r="E114" s="42" t="s">
        <v>1730</v>
      </c>
      <c r="F114" s="42" t="s">
        <v>140</v>
      </c>
      <c r="G114" s="2" t="s">
        <v>125</v>
      </c>
      <c r="H114" s="58">
        <v>90</v>
      </c>
      <c r="I114" s="2">
        <v>710000000</v>
      </c>
      <c r="J114" s="2" t="s">
        <v>126</v>
      </c>
      <c r="K114" s="2" t="s">
        <v>168</v>
      </c>
      <c r="L114" s="2" t="s">
        <v>137</v>
      </c>
      <c r="M114" s="2"/>
      <c r="N114" s="2" t="s">
        <v>128</v>
      </c>
      <c r="O114" s="2" t="s">
        <v>146</v>
      </c>
      <c r="P114" s="2"/>
      <c r="Q114" s="2"/>
      <c r="R114" s="56"/>
      <c r="S114" s="59"/>
      <c r="T114" s="56">
        <v>1011611376.1785712</v>
      </c>
      <c r="U114" s="56">
        <v>1133004741.3199999</v>
      </c>
      <c r="V114" s="13" t="s">
        <v>130</v>
      </c>
      <c r="W114" s="13">
        <v>2017</v>
      </c>
      <c r="X114" s="125"/>
    </row>
    <row r="115" spans="1:24" s="41" customFormat="1" ht="51" x14ac:dyDescent="0.25">
      <c r="A115" s="160" t="s">
        <v>154</v>
      </c>
      <c r="B115" s="60" t="s">
        <v>123</v>
      </c>
      <c r="C115" s="2" t="s">
        <v>29</v>
      </c>
      <c r="D115" s="42" t="s">
        <v>1729</v>
      </c>
      <c r="E115" s="42" t="s">
        <v>1730</v>
      </c>
      <c r="F115" s="42" t="s">
        <v>143</v>
      </c>
      <c r="G115" s="2" t="s">
        <v>125</v>
      </c>
      <c r="H115" s="58">
        <v>90</v>
      </c>
      <c r="I115" s="2">
        <v>710000000</v>
      </c>
      <c r="J115" s="2" t="s">
        <v>126</v>
      </c>
      <c r="K115" s="2" t="s">
        <v>168</v>
      </c>
      <c r="L115" s="2" t="s">
        <v>144</v>
      </c>
      <c r="M115" s="2"/>
      <c r="N115" s="2" t="s">
        <v>128</v>
      </c>
      <c r="O115" s="2" t="s">
        <v>146</v>
      </c>
      <c r="P115" s="2"/>
      <c r="Q115" s="2"/>
      <c r="R115" s="56"/>
      <c r="S115" s="59"/>
      <c r="T115" s="56">
        <v>6075984695.7053566</v>
      </c>
      <c r="U115" s="56">
        <v>6805102859.1899996</v>
      </c>
      <c r="V115" s="13" t="s">
        <v>130</v>
      </c>
      <c r="W115" s="13">
        <v>2017</v>
      </c>
      <c r="X115" s="125"/>
    </row>
    <row r="116" spans="1:24" s="41" customFormat="1" ht="63.75" x14ac:dyDescent="0.25">
      <c r="A116" s="160" t="s">
        <v>155</v>
      </c>
      <c r="B116" s="60" t="s">
        <v>123</v>
      </c>
      <c r="C116" s="2" t="s">
        <v>41</v>
      </c>
      <c r="D116" s="42" t="s">
        <v>951</v>
      </c>
      <c r="E116" s="42" t="s">
        <v>951</v>
      </c>
      <c r="F116" s="42" t="s">
        <v>1731</v>
      </c>
      <c r="G116" s="2" t="s">
        <v>125</v>
      </c>
      <c r="H116" s="58">
        <v>90</v>
      </c>
      <c r="I116" s="2">
        <v>710000000</v>
      </c>
      <c r="J116" s="2" t="s">
        <v>126</v>
      </c>
      <c r="K116" s="2" t="s">
        <v>168</v>
      </c>
      <c r="L116" s="2" t="s">
        <v>127</v>
      </c>
      <c r="M116" s="2"/>
      <c r="N116" s="2" t="s">
        <v>128</v>
      </c>
      <c r="O116" s="2" t="s">
        <v>129</v>
      </c>
      <c r="P116" s="2"/>
      <c r="Q116" s="2"/>
      <c r="R116" s="56"/>
      <c r="S116" s="59"/>
      <c r="T116" s="56">
        <v>3882752858.1964283</v>
      </c>
      <c r="U116" s="56">
        <v>4348683201.1800003</v>
      </c>
      <c r="V116" s="13" t="s">
        <v>130</v>
      </c>
      <c r="W116" s="13">
        <v>2017</v>
      </c>
      <c r="X116" s="125"/>
    </row>
    <row r="117" spans="1:24" s="41" customFormat="1" ht="63.75" x14ac:dyDescent="0.25">
      <c r="A117" s="160" t="s">
        <v>156</v>
      </c>
      <c r="B117" s="60" t="s">
        <v>123</v>
      </c>
      <c r="C117" s="2" t="s">
        <v>41</v>
      </c>
      <c r="D117" s="42" t="s">
        <v>951</v>
      </c>
      <c r="E117" s="42" t="s">
        <v>951</v>
      </c>
      <c r="F117" s="42" t="s">
        <v>1732</v>
      </c>
      <c r="G117" s="2" t="s">
        <v>125</v>
      </c>
      <c r="H117" s="58">
        <v>90</v>
      </c>
      <c r="I117" s="2">
        <v>710000000</v>
      </c>
      <c r="J117" s="2" t="s">
        <v>126</v>
      </c>
      <c r="K117" s="2" t="s">
        <v>168</v>
      </c>
      <c r="L117" s="2" t="s">
        <v>127</v>
      </c>
      <c r="M117" s="2"/>
      <c r="N117" s="2" t="s">
        <v>128</v>
      </c>
      <c r="O117" s="2" t="s">
        <v>129</v>
      </c>
      <c r="P117" s="2"/>
      <c r="Q117" s="2"/>
      <c r="R117" s="56"/>
      <c r="S117" s="59"/>
      <c r="T117" s="56">
        <v>1010929384.6208498</v>
      </c>
      <c r="U117" s="56">
        <v>1132240910.775352</v>
      </c>
      <c r="V117" s="13" t="s">
        <v>130</v>
      </c>
      <c r="W117" s="13">
        <v>2017</v>
      </c>
      <c r="X117" s="125"/>
    </row>
    <row r="118" spans="1:24" s="41" customFormat="1" ht="63.75" x14ac:dyDescent="0.25">
      <c r="A118" s="160" t="s">
        <v>157</v>
      </c>
      <c r="B118" s="60" t="s">
        <v>123</v>
      </c>
      <c r="C118" s="2" t="s">
        <v>41</v>
      </c>
      <c r="D118" s="42" t="s">
        <v>951</v>
      </c>
      <c r="E118" s="42" t="s">
        <v>951</v>
      </c>
      <c r="F118" s="42" t="s">
        <v>1733</v>
      </c>
      <c r="G118" s="2" t="s">
        <v>125</v>
      </c>
      <c r="H118" s="58">
        <v>90</v>
      </c>
      <c r="I118" s="2">
        <v>710000000</v>
      </c>
      <c r="J118" s="2" t="s">
        <v>126</v>
      </c>
      <c r="K118" s="2" t="s">
        <v>168</v>
      </c>
      <c r="L118" s="2" t="s">
        <v>127</v>
      </c>
      <c r="M118" s="2"/>
      <c r="N118" s="2" t="s">
        <v>128</v>
      </c>
      <c r="O118" s="2" t="s">
        <v>129</v>
      </c>
      <c r="P118" s="2"/>
      <c r="Q118" s="2"/>
      <c r="R118" s="56"/>
      <c r="S118" s="59"/>
      <c r="T118" s="56">
        <v>558709252.75468159</v>
      </c>
      <c r="U118" s="56">
        <v>625754363.08524346</v>
      </c>
      <c r="V118" s="13" t="s">
        <v>130</v>
      </c>
      <c r="W118" s="13">
        <v>2017</v>
      </c>
      <c r="X118" s="125"/>
    </row>
    <row r="119" spans="1:24" s="41" customFormat="1" ht="51" x14ac:dyDescent="0.25">
      <c r="A119" s="160" t="s">
        <v>158</v>
      </c>
      <c r="B119" s="60" t="s">
        <v>123</v>
      </c>
      <c r="C119" s="2" t="s">
        <v>41</v>
      </c>
      <c r="D119" s="42" t="s">
        <v>951</v>
      </c>
      <c r="E119" s="42" t="s">
        <v>951</v>
      </c>
      <c r="F119" s="42" t="s">
        <v>1734</v>
      </c>
      <c r="G119" s="2" t="s">
        <v>125</v>
      </c>
      <c r="H119" s="58">
        <v>90</v>
      </c>
      <c r="I119" s="2">
        <v>710000000</v>
      </c>
      <c r="J119" s="2" t="s">
        <v>126</v>
      </c>
      <c r="K119" s="2" t="s">
        <v>168</v>
      </c>
      <c r="L119" s="2" t="s">
        <v>127</v>
      </c>
      <c r="M119" s="2"/>
      <c r="N119" s="2" t="s">
        <v>128</v>
      </c>
      <c r="O119" s="2" t="s">
        <v>129</v>
      </c>
      <c r="P119" s="2"/>
      <c r="Q119" s="2"/>
      <c r="R119" s="56"/>
      <c r="S119" s="59"/>
      <c r="T119" s="56">
        <f>U119/1.12</f>
        <v>178825610.35669765</v>
      </c>
      <c r="U119" s="56">
        <v>200284683.5995014</v>
      </c>
      <c r="V119" s="13" t="s">
        <v>130</v>
      </c>
      <c r="W119" s="13">
        <v>2017</v>
      </c>
      <c r="X119" s="125"/>
    </row>
    <row r="120" spans="1:24" s="41" customFormat="1" ht="51" x14ac:dyDescent="0.25">
      <c r="A120" s="160" t="s">
        <v>159</v>
      </c>
      <c r="B120" s="60" t="s">
        <v>123</v>
      </c>
      <c r="C120" s="2" t="s">
        <v>41</v>
      </c>
      <c r="D120" s="42" t="s">
        <v>951</v>
      </c>
      <c r="E120" s="42" t="s">
        <v>951</v>
      </c>
      <c r="F120" s="42" t="s">
        <v>1735</v>
      </c>
      <c r="G120" s="2" t="s">
        <v>125</v>
      </c>
      <c r="H120" s="58">
        <v>90</v>
      </c>
      <c r="I120" s="2">
        <v>710000000</v>
      </c>
      <c r="J120" s="2" t="s">
        <v>126</v>
      </c>
      <c r="K120" s="2" t="s">
        <v>168</v>
      </c>
      <c r="L120" s="2" t="s">
        <v>137</v>
      </c>
      <c r="M120" s="2"/>
      <c r="N120" s="2" t="s">
        <v>128</v>
      </c>
      <c r="O120" s="2" t="s">
        <v>129</v>
      </c>
      <c r="P120" s="2"/>
      <c r="Q120" s="2"/>
      <c r="R120" s="56"/>
      <c r="S120" s="59"/>
      <c r="T120" s="56">
        <v>833353916.07142854</v>
      </c>
      <c r="U120" s="56">
        <v>933356386</v>
      </c>
      <c r="V120" s="13" t="s">
        <v>130</v>
      </c>
      <c r="W120" s="13">
        <v>2017</v>
      </c>
      <c r="X120" s="125"/>
    </row>
    <row r="121" spans="1:24" s="41" customFormat="1" ht="63.75" x14ac:dyDescent="0.25">
      <c r="A121" s="160" t="s">
        <v>160</v>
      </c>
      <c r="B121" s="60" t="s">
        <v>123</v>
      </c>
      <c r="C121" s="2" t="s">
        <v>41</v>
      </c>
      <c r="D121" s="42" t="s">
        <v>951</v>
      </c>
      <c r="E121" s="42" t="s">
        <v>951</v>
      </c>
      <c r="F121" s="42" t="s">
        <v>1736</v>
      </c>
      <c r="G121" s="2" t="s">
        <v>125</v>
      </c>
      <c r="H121" s="58">
        <v>90</v>
      </c>
      <c r="I121" s="2">
        <v>710000000</v>
      </c>
      <c r="J121" s="2" t="s">
        <v>126</v>
      </c>
      <c r="K121" s="2" t="s">
        <v>168</v>
      </c>
      <c r="L121" s="2" t="s">
        <v>137</v>
      </c>
      <c r="M121" s="2"/>
      <c r="N121" s="2" t="s">
        <v>128</v>
      </c>
      <c r="O121" s="2" t="s">
        <v>129</v>
      </c>
      <c r="P121" s="2"/>
      <c r="Q121" s="2"/>
      <c r="R121" s="56"/>
      <c r="S121" s="59"/>
      <c r="T121" s="56">
        <v>296605269.64285713</v>
      </c>
      <c r="U121" s="56">
        <v>332197902</v>
      </c>
      <c r="V121" s="13" t="s">
        <v>130</v>
      </c>
      <c r="W121" s="13">
        <v>2017</v>
      </c>
      <c r="X121" s="125"/>
    </row>
    <row r="122" spans="1:24" s="41" customFormat="1" ht="76.5" x14ac:dyDescent="0.25">
      <c r="A122" s="160" t="s">
        <v>161</v>
      </c>
      <c r="B122" s="60" t="s">
        <v>123</v>
      </c>
      <c r="C122" s="2" t="s">
        <v>41</v>
      </c>
      <c r="D122" s="42" t="s">
        <v>951</v>
      </c>
      <c r="E122" s="42" t="s">
        <v>951</v>
      </c>
      <c r="F122" s="42" t="s">
        <v>1737</v>
      </c>
      <c r="G122" s="2" t="s">
        <v>125</v>
      </c>
      <c r="H122" s="58">
        <v>90</v>
      </c>
      <c r="I122" s="2">
        <v>710000000</v>
      </c>
      <c r="J122" s="2" t="s">
        <v>126</v>
      </c>
      <c r="K122" s="2" t="s">
        <v>168</v>
      </c>
      <c r="L122" s="2" t="s">
        <v>137</v>
      </c>
      <c r="M122" s="2"/>
      <c r="N122" s="2" t="s">
        <v>128</v>
      </c>
      <c r="O122" s="2" t="s">
        <v>129</v>
      </c>
      <c r="P122" s="2"/>
      <c r="Q122" s="2"/>
      <c r="R122" s="56"/>
      <c r="S122" s="59"/>
      <c r="T122" s="56">
        <v>399635234.82142854</v>
      </c>
      <c r="U122" s="56">
        <v>447591463</v>
      </c>
      <c r="V122" s="13" t="s">
        <v>130</v>
      </c>
      <c r="W122" s="13">
        <v>2017</v>
      </c>
      <c r="X122" s="125"/>
    </row>
    <row r="123" spans="1:24" s="41" customFormat="1" ht="89.25" x14ac:dyDescent="0.25">
      <c r="A123" s="160" t="s">
        <v>162</v>
      </c>
      <c r="B123" s="60" t="s">
        <v>123</v>
      </c>
      <c r="C123" s="2" t="s">
        <v>41</v>
      </c>
      <c r="D123" s="42" t="s">
        <v>951</v>
      </c>
      <c r="E123" s="42" t="s">
        <v>951</v>
      </c>
      <c r="F123" s="42" t="s">
        <v>1738</v>
      </c>
      <c r="G123" s="2" t="s">
        <v>125</v>
      </c>
      <c r="H123" s="58">
        <v>90</v>
      </c>
      <c r="I123" s="2">
        <v>710000000</v>
      </c>
      <c r="J123" s="2" t="s">
        <v>126</v>
      </c>
      <c r="K123" s="2" t="s">
        <v>168</v>
      </c>
      <c r="L123" s="2" t="s">
        <v>144</v>
      </c>
      <c r="M123" s="2"/>
      <c r="N123" s="2" t="s">
        <v>128</v>
      </c>
      <c r="O123" s="2" t="s">
        <v>129</v>
      </c>
      <c r="P123" s="2"/>
      <c r="Q123" s="2"/>
      <c r="R123" s="56"/>
      <c r="S123" s="59"/>
      <c r="T123" s="56">
        <v>1601544323.2142856</v>
      </c>
      <c r="U123" s="56">
        <v>1793729642</v>
      </c>
      <c r="V123" s="13" t="s">
        <v>130</v>
      </c>
      <c r="W123" s="13">
        <v>2017</v>
      </c>
      <c r="X123" s="125"/>
    </row>
    <row r="124" spans="1:24" s="41" customFormat="1" ht="63.75" x14ac:dyDescent="0.25">
      <c r="A124" s="160" t="s">
        <v>163</v>
      </c>
      <c r="B124" s="60" t="s">
        <v>123</v>
      </c>
      <c r="C124" s="2" t="s">
        <v>41</v>
      </c>
      <c r="D124" s="42" t="s">
        <v>951</v>
      </c>
      <c r="E124" s="42" t="s">
        <v>951</v>
      </c>
      <c r="F124" s="42" t="s">
        <v>1739</v>
      </c>
      <c r="G124" s="2" t="s">
        <v>125</v>
      </c>
      <c r="H124" s="58">
        <v>90</v>
      </c>
      <c r="I124" s="2">
        <v>710000000</v>
      </c>
      <c r="J124" s="2" t="s">
        <v>126</v>
      </c>
      <c r="K124" s="2" t="s">
        <v>168</v>
      </c>
      <c r="L124" s="2" t="s">
        <v>127</v>
      </c>
      <c r="M124" s="2"/>
      <c r="N124" s="2" t="s">
        <v>128</v>
      </c>
      <c r="O124" s="2" t="s">
        <v>129</v>
      </c>
      <c r="P124" s="2"/>
      <c r="Q124" s="2"/>
      <c r="R124" s="56"/>
      <c r="S124" s="59"/>
      <c r="T124" s="56">
        <v>964437209.5811255</v>
      </c>
      <c r="U124" s="56">
        <v>1080169674.7308607</v>
      </c>
      <c r="V124" s="13" t="s">
        <v>130</v>
      </c>
      <c r="W124" s="13">
        <v>2017</v>
      </c>
      <c r="X124" s="125"/>
    </row>
    <row r="125" spans="1:24" s="41" customFormat="1" ht="76.5" x14ac:dyDescent="0.25">
      <c r="A125" s="160" t="s">
        <v>438</v>
      </c>
      <c r="B125" s="60" t="s">
        <v>123</v>
      </c>
      <c r="C125" s="2" t="s">
        <v>61</v>
      </c>
      <c r="D125" s="42" t="s">
        <v>1740</v>
      </c>
      <c r="E125" s="42" t="s">
        <v>1740</v>
      </c>
      <c r="F125" s="42" t="s">
        <v>1741</v>
      </c>
      <c r="G125" s="2" t="s">
        <v>125</v>
      </c>
      <c r="H125" s="58">
        <v>90</v>
      </c>
      <c r="I125" s="2">
        <v>710000000</v>
      </c>
      <c r="J125" s="2" t="s">
        <v>126</v>
      </c>
      <c r="K125" s="2" t="s">
        <v>168</v>
      </c>
      <c r="L125" s="2" t="s">
        <v>137</v>
      </c>
      <c r="M125" s="2"/>
      <c r="N125" s="2" t="s">
        <v>128</v>
      </c>
      <c r="O125" s="2" t="s">
        <v>129</v>
      </c>
      <c r="P125" s="2"/>
      <c r="Q125" s="2"/>
      <c r="R125" s="56"/>
      <c r="S125" s="59"/>
      <c r="T125" s="56">
        <v>1017528039.2857141</v>
      </c>
      <c r="U125" s="56">
        <v>1139631404</v>
      </c>
      <c r="V125" s="13" t="s">
        <v>130</v>
      </c>
      <c r="W125" s="13">
        <v>2017</v>
      </c>
      <c r="X125" s="125"/>
    </row>
    <row r="126" spans="1:24" s="41" customFormat="1" ht="51" x14ac:dyDescent="0.25">
      <c r="A126" s="160" t="s">
        <v>439</v>
      </c>
      <c r="B126" s="60" t="s">
        <v>123</v>
      </c>
      <c r="C126" s="2" t="s">
        <v>61</v>
      </c>
      <c r="D126" s="42" t="s">
        <v>1740</v>
      </c>
      <c r="E126" s="42" t="s">
        <v>1740</v>
      </c>
      <c r="F126" s="42" t="s">
        <v>1742</v>
      </c>
      <c r="G126" s="2" t="s">
        <v>125</v>
      </c>
      <c r="H126" s="58">
        <v>90</v>
      </c>
      <c r="I126" s="2">
        <v>710000000</v>
      </c>
      <c r="J126" s="2" t="s">
        <v>126</v>
      </c>
      <c r="K126" s="2" t="s">
        <v>168</v>
      </c>
      <c r="L126" s="2" t="s">
        <v>127</v>
      </c>
      <c r="M126" s="2"/>
      <c r="N126" s="2" t="s">
        <v>128</v>
      </c>
      <c r="O126" s="2" t="s">
        <v>129</v>
      </c>
      <c r="P126" s="2"/>
      <c r="Q126" s="2"/>
      <c r="R126" s="56"/>
      <c r="S126" s="59"/>
      <c r="T126" s="56">
        <v>26359959.960000001</v>
      </c>
      <c r="U126" s="56">
        <v>29523155.16</v>
      </c>
      <c r="V126" s="13" t="s">
        <v>130</v>
      </c>
      <c r="W126" s="13">
        <v>2017</v>
      </c>
      <c r="X126" s="125"/>
    </row>
    <row r="127" spans="1:24" s="149" customFormat="1" ht="102" x14ac:dyDescent="0.2">
      <c r="A127" s="160" t="s">
        <v>775</v>
      </c>
      <c r="B127" s="60" t="s">
        <v>123</v>
      </c>
      <c r="C127" s="2" t="s">
        <v>41</v>
      </c>
      <c r="D127" s="42" t="s">
        <v>951</v>
      </c>
      <c r="E127" s="42" t="s">
        <v>951</v>
      </c>
      <c r="F127" s="42" t="s">
        <v>1935</v>
      </c>
      <c r="G127" s="2" t="s">
        <v>125</v>
      </c>
      <c r="H127" s="58">
        <v>90</v>
      </c>
      <c r="I127" s="2">
        <v>710000000</v>
      </c>
      <c r="J127" s="2" t="s">
        <v>126</v>
      </c>
      <c r="K127" s="2" t="s">
        <v>168</v>
      </c>
      <c r="L127" s="2" t="s">
        <v>952</v>
      </c>
      <c r="M127" s="2"/>
      <c r="N127" s="2" t="s">
        <v>128</v>
      </c>
      <c r="O127" s="2" t="s">
        <v>953</v>
      </c>
      <c r="P127" s="2"/>
      <c r="Q127" s="2"/>
      <c r="R127" s="56"/>
      <c r="S127" s="59"/>
      <c r="T127" s="56">
        <v>0</v>
      </c>
      <c r="U127" s="56">
        <v>0</v>
      </c>
      <c r="V127" s="13" t="s">
        <v>130</v>
      </c>
      <c r="W127" s="13">
        <v>2017</v>
      </c>
      <c r="X127" s="148" t="s">
        <v>1936</v>
      </c>
    </row>
    <row r="128" spans="1:24" s="149" customFormat="1" ht="102" x14ac:dyDescent="0.2">
      <c r="A128" s="160" t="s">
        <v>1937</v>
      </c>
      <c r="B128" s="60" t="s">
        <v>123</v>
      </c>
      <c r="C128" s="2" t="s">
        <v>41</v>
      </c>
      <c r="D128" s="42" t="s">
        <v>951</v>
      </c>
      <c r="E128" s="42" t="s">
        <v>951</v>
      </c>
      <c r="F128" s="42" t="s">
        <v>1935</v>
      </c>
      <c r="G128" s="2" t="s">
        <v>125</v>
      </c>
      <c r="H128" s="58">
        <v>90</v>
      </c>
      <c r="I128" s="2">
        <v>710000000</v>
      </c>
      <c r="J128" s="2" t="s">
        <v>126</v>
      </c>
      <c r="K128" s="2" t="s">
        <v>443</v>
      </c>
      <c r="L128" s="2" t="s">
        <v>952</v>
      </c>
      <c r="M128" s="2"/>
      <c r="N128" s="2" t="s">
        <v>128</v>
      </c>
      <c r="O128" s="2" t="s">
        <v>953</v>
      </c>
      <c r="P128" s="2"/>
      <c r="Q128" s="2"/>
      <c r="R128" s="56"/>
      <c r="S128" s="59"/>
      <c r="T128" s="140">
        <v>3722177718.7499995</v>
      </c>
      <c r="U128" s="140">
        <v>4168839045</v>
      </c>
      <c r="V128" s="13" t="s">
        <v>130</v>
      </c>
      <c r="W128" s="13">
        <v>2017</v>
      </c>
      <c r="X128" s="125" t="s">
        <v>1897</v>
      </c>
    </row>
    <row r="129" spans="1:24" s="41" customFormat="1" ht="51" x14ac:dyDescent="0.25">
      <c r="A129" s="160" t="s">
        <v>776</v>
      </c>
      <c r="B129" s="60" t="s">
        <v>123</v>
      </c>
      <c r="C129" s="2" t="s">
        <v>41</v>
      </c>
      <c r="D129" s="42" t="s">
        <v>951</v>
      </c>
      <c r="E129" s="42" t="s">
        <v>951</v>
      </c>
      <c r="F129" s="42" t="s">
        <v>1743</v>
      </c>
      <c r="G129" s="2" t="s">
        <v>125</v>
      </c>
      <c r="H129" s="58">
        <v>90</v>
      </c>
      <c r="I129" s="2">
        <v>710000000</v>
      </c>
      <c r="J129" s="2" t="s">
        <v>126</v>
      </c>
      <c r="K129" s="2" t="s">
        <v>168</v>
      </c>
      <c r="L129" s="2" t="s">
        <v>137</v>
      </c>
      <c r="M129" s="2"/>
      <c r="N129" s="2" t="s">
        <v>128</v>
      </c>
      <c r="O129" s="2" t="s">
        <v>953</v>
      </c>
      <c r="P129" s="2"/>
      <c r="Q129" s="2"/>
      <c r="R129" s="56"/>
      <c r="S129" s="59"/>
      <c r="T129" s="56">
        <v>906500559.82142854</v>
      </c>
      <c r="U129" s="56">
        <v>1015280627</v>
      </c>
      <c r="V129" s="13" t="s">
        <v>130</v>
      </c>
      <c r="W129" s="13">
        <v>2017</v>
      </c>
      <c r="X129" s="125"/>
    </row>
    <row r="130" spans="1:24" s="41" customFormat="1" ht="63.75" x14ac:dyDescent="0.25">
      <c r="A130" s="160" t="s">
        <v>164</v>
      </c>
      <c r="B130" s="60" t="s">
        <v>123</v>
      </c>
      <c r="C130" s="2" t="s">
        <v>41</v>
      </c>
      <c r="D130" s="42" t="s">
        <v>951</v>
      </c>
      <c r="E130" s="42" t="s">
        <v>951</v>
      </c>
      <c r="F130" s="42" t="s">
        <v>1744</v>
      </c>
      <c r="G130" s="2" t="s">
        <v>125</v>
      </c>
      <c r="H130" s="58">
        <v>90</v>
      </c>
      <c r="I130" s="2">
        <v>710000000</v>
      </c>
      <c r="J130" s="2" t="s">
        <v>126</v>
      </c>
      <c r="K130" s="2" t="s">
        <v>168</v>
      </c>
      <c r="L130" s="2" t="s">
        <v>137</v>
      </c>
      <c r="M130" s="2"/>
      <c r="N130" s="2" t="s">
        <v>128</v>
      </c>
      <c r="O130" s="2" t="s">
        <v>953</v>
      </c>
      <c r="P130" s="2"/>
      <c r="Q130" s="2"/>
      <c r="R130" s="56"/>
      <c r="S130" s="59"/>
      <c r="T130" s="56">
        <v>147960645.53571427</v>
      </c>
      <c r="U130" s="56">
        <v>165715923</v>
      </c>
      <c r="V130" s="13" t="s">
        <v>130</v>
      </c>
      <c r="W130" s="13">
        <v>2017</v>
      </c>
      <c r="X130" s="125"/>
    </row>
    <row r="131" spans="1:24" s="41" customFormat="1" ht="63.75" x14ac:dyDescent="0.25">
      <c r="A131" s="160" t="s">
        <v>849</v>
      </c>
      <c r="B131" s="60" t="s">
        <v>123</v>
      </c>
      <c r="C131" s="2" t="s">
        <v>41</v>
      </c>
      <c r="D131" s="42" t="s">
        <v>951</v>
      </c>
      <c r="E131" s="42" t="s">
        <v>951</v>
      </c>
      <c r="F131" s="42" t="s">
        <v>1745</v>
      </c>
      <c r="G131" s="2" t="s">
        <v>125</v>
      </c>
      <c r="H131" s="58">
        <v>90</v>
      </c>
      <c r="I131" s="2">
        <v>710000000</v>
      </c>
      <c r="J131" s="2" t="s">
        <v>126</v>
      </c>
      <c r="K131" s="2" t="s">
        <v>168</v>
      </c>
      <c r="L131" s="2" t="s">
        <v>137</v>
      </c>
      <c r="M131" s="2"/>
      <c r="N131" s="2" t="s">
        <v>128</v>
      </c>
      <c r="O131" s="2" t="s">
        <v>953</v>
      </c>
      <c r="P131" s="2"/>
      <c r="Q131" s="2"/>
      <c r="R131" s="56"/>
      <c r="S131" s="59"/>
      <c r="T131" s="56">
        <v>122623582.14285713</v>
      </c>
      <c r="U131" s="56">
        <v>137338412</v>
      </c>
      <c r="V131" s="13" t="s">
        <v>130</v>
      </c>
      <c r="W131" s="13">
        <v>2017</v>
      </c>
      <c r="X131" s="125"/>
    </row>
    <row r="132" spans="1:24" s="41" customFormat="1" ht="51" x14ac:dyDescent="0.25">
      <c r="A132" s="160" t="s">
        <v>850</v>
      </c>
      <c r="B132" s="60" t="s">
        <v>123</v>
      </c>
      <c r="C132" s="2" t="s">
        <v>954</v>
      </c>
      <c r="D132" s="42" t="s">
        <v>951</v>
      </c>
      <c r="E132" s="42" t="s">
        <v>951</v>
      </c>
      <c r="F132" s="42" t="s">
        <v>1746</v>
      </c>
      <c r="G132" s="2" t="s">
        <v>125</v>
      </c>
      <c r="H132" s="58">
        <v>90</v>
      </c>
      <c r="I132" s="2">
        <v>710000000</v>
      </c>
      <c r="J132" s="2" t="s">
        <v>126</v>
      </c>
      <c r="K132" s="2" t="s">
        <v>168</v>
      </c>
      <c r="L132" s="2" t="s">
        <v>137</v>
      </c>
      <c r="M132" s="2"/>
      <c r="N132" s="2" t="s">
        <v>128</v>
      </c>
      <c r="O132" s="2" t="s">
        <v>953</v>
      </c>
      <c r="P132" s="2"/>
      <c r="Q132" s="2"/>
      <c r="R132" s="56"/>
      <c r="S132" s="59"/>
      <c r="T132" s="56">
        <v>1402981572.3214285</v>
      </c>
      <c r="U132" s="56">
        <v>1571339361</v>
      </c>
      <c r="V132" s="13" t="s">
        <v>130</v>
      </c>
      <c r="W132" s="13">
        <v>2017</v>
      </c>
      <c r="X132" s="125"/>
    </row>
    <row r="133" spans="1:24" s="149" customFormat="1" ht="63.75" x14ac:dyDescent="0.2">
      <c r="A133" s="160" t="s">
        <v>851</v>
      </c>
      <c r="B133" s="60" t="s">
        <v>123</v>
      </c>
      <c r="C133" s="2" t="s">
        <v>954</v>
      </c>
      <c r="D133" s="42" t="s">
        <v>951</v>
      </c>
      <c r="E133" s="42" t="s">
        <v>951</v>
      </c>
      <c r="F133" s="42" t="s">
        <v>1938</v>
      </c>
      <c r="G133" s="2" t="s">
        <v>125</v>
      </c>
      <c r="H133" s="58">
        <v>60</v>
      </c>
      <c r="I133" s="2">
        <v>710000000</v>
      </c>
      <c r="J133" s="2" t="s">
        <v>126</v>
      </c>
      <c r="K133" s="2" t="s">
        <v>443</v>
      </c>
      <c r="L133" s="2" t="s">
        <v>955</v>
      </c>
      <c r="M133" s="2"/>
      <c r="N133" s="2" t="s">
        <v>956</v>
      </c>
      <c r="O133" s="2" t="s">
        <v>953</v>
      </c>
      <c r="P133" s="2"/>
      <c r="Q133" s="2"/>
      <c r="R133" s="56"/>
      <c r="S133" s="59"/>
      <c r="T133" s="56">
        <v>0</v>
      </c>
      <c r="U133" s="56">
        <v>0</v>
      </c>
      <c r="V133" s="13"/>
      <c r="W133" s="13">
        <v>2017</v>
      </c>
      <c r="X133" s="148" t="s">
        <v>1939</v>
      </c>
    </row>
    <row r="134" spans="1:24" s="41" customFormat="1" ht="51" x14ac:dyDescent="0.25">
      <c r="A134" s="160" t="s">
        <v>852</v>
      </c>
      <c r="B134" s="60" t="s">
        <v>123</v>
      </c>
      <c r="C134" s="2" t="s">
        <v>925</v>
      </c>
      <c r="D134" s="42" t="s">
        <v>957</v>
      </c>
      <c r="E134" s="42" t="s">
        <v>957</v>
      </c>
      <c r="F134" s="42" t="s">
        <v>958</v>
      </c>
      <c r="G134" s="2" t="s">
        <v>125</v>
      </c>
      <c r="H134" s="58">
        <v>100</v>
      </c>
      <c r="I134" s="2">
        <v>710000000</v>
      </c>
      <c r="J134" s="2" t="s">
        <v>126</v>
      </c>
      <c r="K134" s="2" t="s">
        <v>168</v>
      </c>
      <c r="L134" s="2" t="s">
        <v>126</v>
      </c>
      <c r="M134" s="2"/>
      <c r="N134" s="2" t="s">
        <v>889</v>
      </c>
      <c r="O134" s="2" t="s">
        <v>2512</v>
      </c>
      <c r="P134" s="2"/>
      <c r="Q134" s="2"/>
      <c r="R134" s="56"/>
      <c r="S134" s="59"/>
      <c r="T134" s="56">
        <v>988058.93</v>
      </c>
      <c r="U134" s="56">
        <v>1106626.0016000001</v>
      </c>
      <c r="V134" s="13"/>
      <c r="W134" s="13">
        <v>2017</v>
      </c>
      <c r="X134" s="125"/>
    </row>
    <row r="135" spans="1:24" s="149" customFormat="1" ht="130.5" customHeight="1" x14ac:dyDescent="0.2">
      <c r="A135" s="160" t="s">
        <v>853</v>
      </c>
      <c r="B135" s="60" t="s">
        <v>123</v>
      </c>
      <c r="C135" s="66" t="s">
        <v>918</v>
      </c>
      <c r="D135" s="143" t="s">
        <v>959</v>
      </c>
      <c r="E135" s="143" t="s">
        <v>959</v>
      </c>
      <c r="F135" s="143" t="s">
        <v>960</v>
      </c>
      <c r="G135" s="66" t="s">
        <v>961</v>
      </c>
      <c r="H135" s="158">
        <v>40</v>
      </c>
      <c r="I135" s="66">
        <v>710000000</v>
      </c>
      <c r="J135" s="66" t="s">
        <v>126</v>
      </c>
      <c r="K135" s="66" t="s">
        <v>543</v>
      </c>
      <c r="L135" s="66" t="s">
        <v>127</v>
      </c>
      <c r="M135" s="66"/>
      <c r="N135" s="66" t="s">
        <v>544</v>
      </c>
      <c r="O135" s="2" t="s">
        <v>2353</v>
      </c>
      <c r="P135" s="66"/>
      <c r="Q135" s="66"/>
      <c r="R135" s="140"/>
      <c r="S135" s="161"/>
      <c r="T135" s="140">
        <v>0</v>
      </c>
      <c r="U135" s="140">
        <v>0</v>
      </c>
      <c r="V135" s="73"/>
      <c r="W135" s="73">
        <v>2017</v>
      </c>
      <c r="X135" s="172" t="s">
        <v>2339</v>
      </c>
    </row>
    <row r="136" spans="1:24" s="149" customFormat="1" ht="130.5" customHeight="1" x14ac:dyDescent="0.2">
      <c r="A136" s="160" t="s">
        <v>2354</v>
      </c>
      <c r="B136" s="60" t="s">
        <v>123</v>
      </c>
      <c r="C136" s="66" t="s">
        <v>918</v>
      </c>
      <c r="D136" s="143" t="s">
        <v>959</v>
      </c>
      <c r="E136" s="143" t="s">
        <v>959</v>
      </c>
      <c r="F136" s="143" t="s">
        <v>960</v>
      </c>
      <c r="G136" s="66" t="s">
        <v>961</v>
      </c>
      <c r="H136" s="158">
        <v>40</v>
      </c>
      <c r="I136" s="146">
        <v>510000000</v>
      </c>
      <c r="J136" s="66" t="s">
        <v>137</v>
      </c>
      <c r="K136" s="66" t="s">
        <v>543</v>
      </c>
      <c r="L136" s="66" t="s">
        <v>127</v>
      </c>
      <c r="M136" s="66"/>
      <c r="N136" s="66" t="s">
        <v>544</v>
      </c>
      <c r="O136" s="2" t="s">
        <v>2353</v>
      </c>
      <c r="P136" s="66"/>
      <c r="Q136" s="66"/>
      <c r="R136" s="140"/>
      <c r="S136" s="161"/>
      <c r="T136" s="140">
        <v>1519611830</v>
      </c>
      <c r="U136" s="140">
        <v>1701965249.6000001</v>
      </c>
      <c r="V136" s="73"/>
      <c r="W136" s="73">
        <v>2017</v>
      </c>
      <c r="X136" s="159" t="s">
        <v>2178</v>
      </c>
    </row>
    <row r="137" spans="1:24" s="41" customFormat="1" ht="63.75" x14ac:dyDescent="0.25">
      <c r="A137" s="160" t="s">
        <v>854</v>
      </c>
      <c r="B137" s="60" t="s">
        <v>123</v>
      </c>
      <c r="C137" s="2" t="s">
        <v>388</v>
      </c>
      <c r="D137" s="42" t="s">
        <v>540</v>
      </c>
      <c r="E137" s="42" t="s">
        <v>540</v>
      </c>
      <c r="F137" s="42" t="s">
        <v>541</v>
      </c>
      <c r="G137" s="2" t="s">
        <v>442</v>
      </c>
      <c r="H137" s="58">
        <v>100</v>
      </c>
      <c r="I137" s="2">
        <v>710000000</v>
      </c>
      <c r="J137" s="2" t="s">
        <v>126</v>
      </c>
      <c r="K137" s="2" t="s">
        <v>538</v>
      </c>
      <c r="L137" s="2" t="s">
        <v>126</v>
      </c>
      <c r="M137" s="2"/>
      <c r="N137" s="2" t="s">
        <v>542</v>
      </c>
      <c r="O137" s="2" t="s">
        <v>2513</v>
      </c>
      <c r="P137" s="2"/>
      <c r="Q137" s="2"/>
      <c r="R137" s="56"/>
      <c r="S137" s="59"/>
      <c r="T137" s="56">
        <v>2232140</v>
      </c>
      <c r="U137" s="56">
        <f>T137*1.12</f>
        <v>2499996.8000000003</v>
      </c>
      <c r="V137" s="13"/>
      <c r="W137" s="13">
        <v>2017</v>
      </c>
      <c r="X137" s="125"/>
    </row>
    <row r="138" spans="1:24" s="41" customFormat="1" ht="89.25" x14ac:dyDescent="0.25">
      <c r="A138" s="160" t="s">
        <v>976</v>
      </c>
      <c r="B138" s="66" t="s">
        <v>2002</v>
      </c>
      <c r="C138" s="2" t="s">
        <v>767</v>
      </c>
      <c r="D138" s="42" t="s">
        <v>768</v>
      </c>
      <c r="E138" s="42" t="s">
        <v>768</v>
      </c>
      <c r="F138" s="42" t="s">
        <v>1747</v>
      </c>
      <c r="G138" s="2" t="s">
        <v>125</v>
      </c>
      <c r="H138" s="58">
        <v>100</v>
      </c>
      <c r="I138" s="2">
        <v>710000000</v>
      </c>
      <c r="J138" s="2" t="s">
        <v>126</v>
      </c>
      <c r="K138" s="2" t="s">
        <v>519</v>
      </c>
      <c r="L138" s="2" t="s">
        <v>126</v>
      </c>
      <c r="M138" s="2"/>
      <c r="N138" s="2" t="s">
        <v>555</v>
      </c>
      <c r="O138" s="2" t="s">
        <v>2353</v>
      </c>
      <c r="P138" s="2"/>
      <c r="Q138" s="2"/>
      <c r="R138" s="56"/>
      <c r="S138" s="59"/>
      <c r="T138" s="56">
        <v>0</v>
      </c>
      <c r="U138" s="56">
        <v>0</v>
      </c>
      <c r="V138" s="13" t="s">
        <v>130</v>
      </c>
      <c r="W138" s="13">
        <v>2017</v>
      </c>
      <c r="X138" s="136" t="s">
        <v>2000</v>
      </c>
    </row>
    <row r="139" spans="1:24" s="139" customFormat="1" ht="130.5" customHeight="1" x14ac:dyDescent="0.2">
      <c r="A139" s="160" t="s">
        <v>2013</v>
      </c>
      <c r="B139" s="60" t="s">
        <v>123</v>
      </c>
      <c r="C139" s="66" t="s">
        <v>767</v>
      </c>
      <c r="D139" s="143" t="s">
        <v>768</v>
      </c>
      <c r="E139" s="143" t="s">
        <v>768</v>
      </c>
      <c r="F139" s="143" t="s">
        <v>1747</v>
      </c>
      <c r="G139" s="66" t="s">
        <v>125</v>
      </c>
      <c r="H139" s="158">
        <v>100</v>
      </c>
      <c r="I139" s="66">
        <v>710000000</v>
      </c>
      <c r="J139" s="66" t="s">
        <v>126</v>
      </c>
      <c r="K139" s="66" t="s">
        <v>519</v>
      </c>
      <c r="L139" s="66" t="s">
        <v>126</v>
      </c>
      <c r="M139" s="66"/>
      <c r="N139" s="66" t="s">
        <v>555</v>
      </c>
      <c r="O139" s="2" t="s">
        <v>2353</v>
      </c>
      <c r="P139" s="66"/>
      <c r="Q139" s="66"/>
      <c r="R139" s="140"/>
      <c r="S139" s="161"/>
      <c r="T139" s="140">
        <v>0</v>
      </c>
      <c r="U139" s="140">
        <v>0</v>
      </c>
      <c r="V139" s="73" t="s">
        <v>130</v>
      </c>
      <c r="W139" s="73">
        <v>2017</v>
      </c>
      <c r="X139" s="172" t="s">
        <v>2355</v>
      </c>
    </row>
    <row r="140" spans="1:24" s="41" customFormat="1" ht="76.5" x14ac:dyDescent="0.25">
      <c r="A140" s="160" t="s">
        <v>977</v>
      </c>
      <c r="B140" s="60" t="s">
        <v>123</v>
      </c>
      <c r="C140" s="2" t="s">
        <v>804</v>
      </c>
      <c r="D140" s="42" t="s">
        <v>1748</v>
      </c>
      <c r="E140" s="42" t="s">
        <v>1748</v>
      </c>
      <c r="F140" s="42" t="s">
        <v>1749</v>
      </c>
      <c r="G140" s="2" t="s">
        <v>730</v>
      </c>
      <c r="H140" s="58">
        <v>20</v>
      </c>
      <c r="I140" s="2">
        <v>710000000</v>
      </c>
      <c r="J140" s="2" t="s">
        <v>126</v>
      </c>
      <c r="K140" s="2" t="s">
        <v>168</v>
      </c>
      <c r="L140" s="2" t="s">
        <v>126</v>
      </c>
      <c r="M140" s="2"/>
      <c r="N140" s="2" t="s">
        <v>141</v>
      </c>
      <c r="O140" s="2" t="s">
        <v>1189</v>
      </c>
      <c r="P140" s="2"/>
      <c r="Q140" s="2"/>
      <c r="R140" s="56"/>
      <c r="S140" s="59"/>
      <c r="T140" s="56">
        <v>0</v>
      </c>
      <c r="U140" s="56">
        <v>0</v>
      </c>
      <c r="V140" s="13"/>
      <c r="W140" s="13">
        <v>2017</v>
      </c>
      <c r="X140" s="125" t="s">
        <v>2000</v>
      </c>
    </row>
    <row r="141" spans="1:24" s="41" customFormat="1" ht="76.5" x14ac:dyDescent="0.25">
      <c r="A141" s="160" t="s">
        <v>2014</v>
      </c>
      <c r="B141" s="60" t="s">
        <v>123</v>
      </c>
      <c r="C141" s="2" t="s">
        <v>804</v>
      </c>
      <c r="D141" s="42" t="s">
        <v>1748</v>
      </c>
      <c r="E141" s="42" t="s">
        <v>1748</v>
      </c>
      <c r="F141" s="42" t="s">
        <v>2141</v>
      </c>
      <c r="G141" s="2" t="s">
        <v>730</v>
      </c>
      <c r="H141" s="58">
        <v>20</v>
      </c>
      <c r="I141" s="2">
        <v>710000000</v>
      </c>
      <c r="J141" s="2" t="s">
        <v>126</v>
      </c>
      <c r="K141" s="2" t="s">
        <v>519</v>
      </c>
      <c r="L141" s="2" t="s">
        <v>126</v>
      </c>
      <c r="M141" s="2"/>
      <c r="N141" s="2" t="s">
        <v>555</v>
      </c>
      <c r="O141" s="2" t="s">
        <v>2847</v>
      </c>
      <c r="P141" s="2"/>
      <c r="Q141" s="2"/>
      <c r="R141" s="56"/>
      <c r="S141" s="59"/>
      <c r="T141" s="56">
        <v>0</v>
      </c>
      <c r="U141" s="56">
        <v>0</v>
      </c>
      <c r="V141" s="13"/>
      <c r="W141" s="13">
        <v>2017</v>
      </c>
      <c r="X141" s="125" t="s">
        <v>2848</v>
      </c>
    </row>
    <row r="142" spans="1:24" s="149" customFormat="1" ht="98.25" customHeight="1" x14ac:dyDescent="0.2">
      <c r="A142" s="160" t="s">
        <v>2849</v>
      </c>
      <c r="B142" s="60" t="s">
        <v>123</v>
      </c>
      <c r="C142" s="66" t="s">
        <v>804</v>
      </c>
      <c r="D142" s="143" t="s">
        <v>1748</v>
      </c>
      <c r="E142" s="143" t="s">
        <v>1748</v>
      </c>
      <c r="F142" s="143" t="s">
        <v>2141</v>
      </c>
      <c r="G142" s="66" t="s">
        <v>730</v>
      </c>
      <c r="H142" s="158">
        <v>20</v>
      </c>
      <c r="I142" s="66">
        <v>710000000</v>
      </c>
      <c r="J142" s="66" t="s">
        <v>126</v>
      </c>
      <c r="K142" s="66" t="s">
        <v>519</v>
      </c>
      <c r="L142" s="66" t="s">
        <v>126</v>
      </c>
      <c r="M142" s="66"/>
      <c r="N142" s="66" t="s">
        <v>2850</v>
      </c>
      <c r="O142" s="66" t="s">
        <v>2847</v>
      </c>
      <c r="P142" s="66"/>
      <c r="Q142" s="66"/>
      <c r="R142" s="140"/>
      <c r="S142" s="161"/>
      <c r="T142" s="140">
        <v>324632000</v>
      </c>
      <c r="U142" s="140">
        <v>363587840.00000006</v>
      </c>
      <c r="V142" s="73"/>
      <c r="W142" s="73">
        <v>2017</v>
      </c>
      <c r="X142" s="159" t="s">
        <v>2775</v>
      </c>
    </row>
    <row r="143" spans="1:24" s="41" customFormat="1" ht="63.75" x14ac:dyDescent="0.25">
      <c r="A143" s="160" t="s">
        <v>978</v>
      </c>
      <c r="B143" s="60" t="s">
        <v>123</v>
      </c>
      <c r="C143" s="2" t="s">
        <v>814</v>
      </c>
      <c r="D143" s="42" t="s">
        <v>1750</v>
      </c>
      <c r="E143" s="42" t="s">
        <v>1750</v>
      </c>
      <c r="F143" s="42" t="s">
        <v>1751</v>
      </c>
      <c r="G143" s="2" t="s">
        <v>125</v>
      </c>
      <c r="H143" s="58">
        <v>70</v>
      </c>
      <c r="I143" s="2">
        <v>710000000</v>
      </c>
      <c r="J143" s="2" t="s">
        <v>126</v>
      </c>
      <c r="K143" s="2" t="s">
        <v>539</v>
      </c>
      <c r="L143" s="2" t="s">
        <v>126</v>
      </c>
      <c r="M143" s="2"/>
      <c r="N143" s="66" t="s">
        <v>2001</v>
      </c>
      <c r="O143" s="2" t="s">
        <v>2514</v>
      </c>
      <c r="P143" s="2"/>
      <c r="Q143" s="2"/>
      <c r="R143" s="56"/>
      <c r="S143" s="59"/>
      <c r="T143" s="56">
        <v>40178571.428571425</v>
      </c>
      <c r="U143" s="56">
        <v>45000000</v>
      </c>
      <c r="V143" s="13" t="s">
        <v>130</v>
      </c>
      <c r="W143" s="13">
        <v>2017</v>
      </c>
      <c r="X143" s="125"/>
    </row>
    <row r="144" spans="1:24" s="41" customFormat="1" ht="76.5" x14ac:dyDescent="0.25">
      <c r="A144" s="160" t="s">
        <v>979</v>
      </c>
      <c r="B144" s="60" t="s">
        <v>123</v>
      </c>
      <c r="C144" s="2" t="s">
        <v>814</v>
      </c>
      <c r="D144" s="42" t="s">
        <v>1750</v>
      </c>
      <c r="E144" s="42" t="s">
        <v>1750</v>
      </c>
      <c r="F144" s="42" t="s">
        <v>1752</v>
      </c>
      <c r="G144" s="2" t="s">
        <v>125</v>
      </c>
      <c r="H144" s="58">
        <v>70</v>
      </c>
      <c r="I144" s="2">
        <v>710000000</v>
      </c>
      <c r="J144" s="2" t="s">
        <v>126</v>
      </c>
      <c r="K144" s="2" t="s">
        <v>539</v>
      </c>
      <c r="L144" s="2" t="s">
        <v>126</v>
      </c>
      <c r="M144" s="2"/>
      <c r="N144" s="66" t="s">
        <v>2001</v>
      </c>
      <c r="O144" s="2" t="s">
        <v>2514</v>
      </c>
      <c r="P144" s="2"/>
      <c r="Q144" s="2"/>
      <c r="R144" s="56"/>
      <c r="S144" s="59"/>
      <c r="T144" s="56">
        <v>54250000</v>
      </c>
      <c r="U144" s="56">
        <v>60760000.000000007</v>
      </c>
      <c r="V144" s="13" t="s">
        <v>130</v>
      </c>
      <c r="W144" s="13">
        <v>2017</v>
      </c>
      <c r="X144" s="125"/>
    </row>
    <row r="145" spans="1:24" s="41" customFormat="1" ht="76.5" x14ac:dyDescent="0.25">
      <c r="A145" s="160" t="s">
        <v>980</v>
      </c>
      <c r="B145" s="60" t="s">
        <v>123</v>
      </c>
      <c r="C145" s="2" t="s">
        <v>814</v>
      </c>
      <c r="D145" s="42" t="s">
        <v>1750</v>
      </c>
      <c r="E145" s="42" t="s">
        <v>1750</v>
      </c>
      <c r="F145" s="42" t="s">
        <v>1753</v>
      </c>
      <c r="G145" s="2" t="s">
        <v>125</v>
      </c>
      <c r="H145" s="58">
        <v>70</v>
      </c>
      <c r="I145" s="2">
        <v>710000000</v>
      </c>
      <c r="J145" s="2" t="s">
        <v>126</v>
      </c>
      <c r="K145" s="2" t="s">
        <v>539</v>
      </c>
      <c r="L145" s="2" t="s">
        <v>126</v>
      </c>
      <c r="M145" s="2"/>
      <c r="N145" s="66" t="s">
        <v>2001</v>
      </c>
      <c r="O145" s="2" t="s">
        <v>2514</v>
      </c>
      <c r="P145" s="2"/>
      <c r="Q145" s="2"/>
      <c r="R145" s="56"/>
      <c r="S145" s="59"/>
      <c r="T145" s="56">
        <v>40179428.571428567</v>
      </c>
      <c r="U145" s="56">
        <v>45000960</v>
      </c>
      <c r="V145" s="13" t="s">
        <v>130</v>
      </c>
      <c r="W145" s="13">
        <v>2017</v>
      </c>
      <c r="X145" s="125"/>
    </row>
    <row r="146" spans="1:24" s="41" customFormat="1" ht="63.75" x14ac:dyDescent="0.25">
      <c r="A146" s="160" t="s">
        <v>981</v>
      </c>
      <c r="B146" s="60" t="s">
        <v>123</v>
      </c>
      <c r="C146" s="2" t="s">
        <v>814</v>
      </c>
      <c r="D146" s="42" t="s">
        <v>1750</v>
      </c>
      <c r="E146" s="42" t="s">
        <v>1750</v>
      </c>
      <c r="F146" s="42" t="s">
        <v>1754</v>
      </c>
      <c r="G146" s="2" t="s">
        <v>125</v>
      </c>
      <c r="H146" s="58">
        <v>70</v>
      </c>
      <c r="I146" s="2">
        <v>710000000</v>
      </c>
      <c r="J146" s="2" t="s">
        <v>126</v>
      </c>
      <c r="K146" s="2" t="s">
        <v>519</v>
      </c>
      <c r="L146" s="2" t="s">
        <v>126</v>
      </c>
      <c r="M146" s="2"/>
      <c r="N146" s="2" t="s">
        <v>843</v>
      </c>
      <c r="O146" s="2" t="s">
        <v>2514</v>
      </c>
      <c r="P146" s="2"/>
      <c r="Q146" s="2"/>
      <c r="R146" s="56"/>
      <c r="S146" s="59"/>
      <c r="T146" s="140">
        <v>0</v>
      </c>
      <c r="U146" s="140">
        <v>0</v>
      </c>
      <c r="V146" s="13" t="s">
        <v>130</v>
      </c>
      <c r="W146" s="13">
        <v>2017</v>
      </c>
      <c r="X146" s="172" t="s">
        <v>2559</v>
      </c>
    </row>
    <row r="147" spans="1:24" s="149" customFormat="1" ht="99" customHeight="1" x14ac:dyDescent="0.2">
      <c r="A147" s="160" t="s">
        <v>2562</v>
      </c>
      <c r="B147" s="60" t="s">
        <v>123</v>
      </c>
      <c r="C147" s="66" t="s">
        <v>814</v>
      </c>
      <c r="D147" s="143" t="s">
        <v>1750</v>
      </c>
      <c r="E147" s="143" t="s">
        <v>1750</v>
      </c>
      <c r="F147" s="143" t="s">
        <v>1754</v>
      </c>
      <c r="G147" s="66" t="s">
        <v>125</v>
      </c>
      <c r="H147" s="158">
        <v>70</v>
      </c>
      <c r="I147" s="66">
        <v>710000000</v>
      </c>
      <c r="J147" s="66" t="s">
        <v>126</v>
      </c>
      <c r="K147" s="66" t="s">
        <v>528</v>
      </c>
      <c r="L147" s="66" t="s">
        <v>126</v>
      </c>
      <c r="M147" s="66"/>
      <c r="N147" s="66" t="s">
        <v>990</v>
      </c>
      <c r="O147" s="66" t="s">
        <v>2561</v>
      </c>
      <c r="P147" s="66"/>
      <c r="Q147" s="66"/>
      <c r="R147" s="140"/>
      <c r="S147" s="161"/>
      <c r="T147" s="140">
        <v>22321000</v>
      </c>
      <c r="U147" s="140">
        <v>24999520.000000004</v>
      </c>
      <c r="V147" s="73" t="s">
        <v>130</v>
      </c>
      <c r="W147" s="73">
        <v>2017</v>
      </c>
      <c r="X147" s="159" t="s">
        <v>2528</v>
      </c>
    </row>
    <row r="148" spans="1:24" s="41" customFormat="1" ht="63.75" x14ac:dyDescent="0.25">
      <c r="A148" s="160" t="s">
        <v>982</v>
      </c>
      <c r="B148" s="60" t="s">
        <v>123</v>
      </c>
      <c r="C148" s="2" t="s">
        <v>814</v>
      </c>
      <c r="D148" s="42" t="s">
        <v>1750</v>
      </c>
      <c r="E148" s="42" t="s">
        <v>1750</v>
      </c>
      <c r="F148" s="42" t="s">
        <v>1755</v>
      </c>
      <c r="G148" s="2" t="s">
        <v>125</v>
      </c>
      <c r="H148" s="58">
        <v>70</v>
      </c>
      <c r="I148" s="2">
        <v>710000000</v>
      </c>
      <c r="J148" s="2" t="s">
        <v>126</v>
      </c>
      <c r="K148" s="2" t="s">
        <v>519</v>
      </c>
      <c r="L148" s="2" t="s">
        <v>126</v>
      </c>
      <c r="M148" s="2"/>
      <c r="N148" s="2" t="s">
        <v>843</v>
      </c>
      <c r="O148" s="2" t="s">
        <v>2514</v>
      </c>
      <c r="P148" s="2"/>
      <c r="Q148" s="2"/>
      <c r="R148" s="56"/>
      <c r="S148" s="59"/>
      <c r="T148" s="140">
        <v>0</v>
      </c>
      <c r="U148" s="140">
        <v>0</v>
      </c>
      <c r="V148" s="13" t="s">
        <v>130</v>
      </c>
      <c r="W148" s="13">
        <v>2017</v>
      </c>
      <c r="X148" s="172" t="s">
        <v>2559</v>
      </c>
    </row>
    <row r="149" spans="1:24" s="139" customFormat="1" ht="99" customHeight="1" x14ac:dyDescent="0.2">
      <c r="A149" s="160" t="s">
        <v>2563</v>
      </c>
      <c r="B149" s="60" t="s">
        <v>123</v>
      </c>
      <c r="C149" s="66" t="s">
        <v>814</v>
      </c>
      <c r="D149" s="143" t="s">
        <v>1750</v>
      </c>
      <c r="E149" s="143" t="s">
        <v>1750</v>
      </c>
      <c r="F149" s="143" t="s">
        <v>1755</v>
      </c>
      <c r="G149" s="66" t="s">
        <v>125</v>
      </c>
      <c r="H149" s="158">
        <v>70</v>
      </c>
      <c r="I149" s="66">
        <v>710000000</v>
      </c>
      <c r="J149" s="66" t="s">
        <v>126</v>
      </c>
      <c r="K149" s="66" t="s">
        <v>538</v>
      </c>
      <c r="L149" s="66" t="s">
        <v>126</v>
      </c>
      <c r="M149" s="66"/>
      <c r="N149" s="66" t="s">
        <v>1303</v>
      </c>
      <c r="O149" s="66" t="s">
        <v>2561</v>
      </c>
      <c r="P149" s="66"/>
      <c r="Q149" s="66"/>
      <c r="R149" s="140"/>
      <c r="S149" s="161"/>
      <c r="T149" s="140">
        <v>0</v>
      </c>
      <c r="U149" s="140">
        <v>0</v>
      </c>
      <c r="V149" s="73" t="s">
        <v>130</v>
      </c>
      <c r="W149" s="73">
        <v>2017</v>
      </c>
      <c r="X149" s="172" t="s">
        <v>2615</v>
      </c>
    </row>
    <row r="150" spans="1:24" s="139" customFormat="1" ht="99" customHeight="1" x14ac:dyDescent="0.2">
      <c r="A150" s="160" t="s">
        <v>2617</v>
      </c>
      <c r="B150" s="60" t="s">
        <v>123</v>
      </c>
      <c r="C150" s="66" t="s">
        <v>814</v>
      </c>
      <c r="D150" s="143" t="s">
        <v>1750</v>
      </c>
      <c r="E150" s="143" t="s">
        <v>1750</v>
      </c>
      <c r="F150" s="143" t="s">
        <v>1755</v>
      </c>
      <c r="G150" s="66" t="s">
        <v>125</v>
      </c>
      <c r="H150" s="158">
        <v>70</v>
      </c>
      <c r="I150" s="66">
        <v>710000000</v>
      </c>
      <c r="J150" s="66" t="s">
        <v>126</v>
      </c>
      <c r="K150" s="66" t="s">
        <v>539</v>
      </c>
      <c r="L150" s="66" t="s">
        <v>126</v>
      </c>
      <c r="M150" s="66"/>
      <c r="N150" s="66" t="s">
        <v>2001</v>
      </c>
      <c r="O150" s="66" t="s">
        <v>2561</v>
      </c>
      <c r="P150" s="66"/>
      <c r="Q150" s="66"/>
      <c r="R150" s="140"/>
      <c r="S150" s="161"/>
      <c r="T150" s="140">
        <v>26786000</v>
      </c>
      <c r="U150" s="140">
        <v>30000320.000000004</v>
      </c>
      <c r="V150" s="73" t="s">
        <v>130</v>
      </c>
      <c r="W150" s="73">
        <v>2017</v>
      </c>
      <c r="X150" s="172" t="s">
        <v>2607</v>
      </c>
    </row>
    <row r="151" spans="1:24" s="41" customFormat="1" ht="89.25" x14ac:dyDescent="0.25">
      <c r="A151" s="160" t="s">
        <v>983</v>
      </c>
      <c r="B151" s="60" t="s">
        <v>123</v>
      </c>
      <c r="C151" s="2" t="s">
        <v>814</v>
      </c>
      <c r="D151" s="42" t="s">
        <v>1750</v>
      </c>
      <c r="E151" s="42" t="s">
        <v>1750</v>
      </c>
      <c r="F151" s="42" t="s">
        <v>1756</v>
      </c>
      <c r="G151" s="2" t="s">
        <v>125</v>
      </c>
      <c r="H151" s="58">
        <v>70</v>
      </c>
      <c r="I151" s="2">
        <v>710000000</v>
      </c>
      <c r="J151" s="2" t="s">
        <v>126</v>
      </c>
      <c r="K151" s="2" t="s">
        <v>519</v>
      </c>
      <c r="L151" s="2" t="s">
        <v>126</v>
      </c>
      <c r="M151" s="2"/>
      <c r="N151" s="2" t="s">
        <v>843</v>
      </c>
      <c r="O151" s="2" t="s">
        <v>2514</v>
      </c>
      <c r="P151" s="2"/>
      <c r="Q151" s="2"/>
      <c r="R151" s="56"/>
      <c r="S151" s="59"/>
      <c r="T151" s="140">
        <v>0</v>
      </c>
      <c r="U151" s="140">
        <v>0</v>
      </c>
      <c r="V151" s="13" t="s">
        <v>130</v>
      </c>
      <c r="W151" s="13">
        <v>2017</v>
      </c>
      <c r="X151" s="172" t="s">
        <v>2559</v>
      </c>
    </row>
    <row r="152" spans="1:24" s="139" customFormat="1" ht="99" customHeight="1" x14ac:dyDescent="0.2">
      <c r="A152" s="160" t="s">
        <v>2564</v>
      </c>
      <c r="B152" s="60" t="s">
        <v>123</v>
      </c>
      <c r="C152" s="66" t="s">
        <v>814</v>
      </c>
      <c r="D152" s="143" t="s">
        <v>1750</v>
      </c>
      <c r="E152" s="143" t="s">
        <v>1750</v>
      </c>
      <c r="F152" s="143" t="s">
        <v>1756</v>
      </c>
      <c r="G152" s="66" t="s">
        <v>125</v>
      </c>
      <c r="H152" s="158">
        <v>70</v>
      </c>
      <c r="I152" s="66">
        <v>710000000</v>
      </c>
      <c r="J152" s="66" t="s">
        <v>126</v>
      </c>
      <c r="K152" s="66" t="s">
        <v>538</v>
      </c>
      <c r="L152" s="66" t="s">
        <v>126</v>
      </c>
      <c r="M152" s="66"/>
      <c r="N152" s="66" t="s">
        <v>1303</v>
      </c>
      <c r="O152" s="66" t="s">
        <v>2561</v>
      </c>
      <c r="P152" s="66"/>
      <c r="Q152" s="66"/>
      <c r="R152" s="140"/>
      <c r="S152" s="161"/>
      <c r="T152" s="140">
        <v>0</v>
      </c>
      <c r="U152" s="140">
        <v>0</v>
      </c>
      <c r="V152" s="73" t="s">
        <v>130</v>
      </c>
      <c r="W152" s="73">
        <v>2017</v>
      </c>
      <c r="X152" s="172" t="s">
        <v>2615</v>
      </c>
    </row>
    <row r="153" spans="1:24" s="139" customFormat="1" ht="99" customHeight="1" x14ac:dyDescent="0.2">
      <c r="A153" s="160" t="s">
        <v>2618</v>
      </c>
      <c r="B153" s="60" t="s">
        <v>123</v>
      </c>
      <c r="C153" s="66" t="s">
        <v>814</v>
      </c>
      <c r="D153" s="143" t="s">
        <v>1750</v>
      </c>
      <c r="E153" s="143" t="s">
        <v>1750</v>
      </c>
      <c r="F153" s="143" t="s">
        <v>1756</v>
      </c>
      <c r="G153" s="66" t="s">
        <v>125</v>
      </c>
      <c r="H153" s="158">
        <v>70</v>
      </c>
      <c r="I153" s="66">
        <v>710000000</v>
      </c>
      <c r="J153" s="66" t="s">
        <v>126</v>
      </c>
      <c r="K153" s="66" t="s">
        <v>539</v>
      </c>
      <c r="L153" s="66" t="s">
        <v>126</v>
      </c>
      <c r="M153" s="66"/>
      <c r="N153" s="66" t="s">
        <v>2001</v>
      </c>
      <c r="O153" s="66" t="s">
        <v>2561</v>
      </c>
      <c r="P153" s="66"/>
      <c r="Q153" s="66"/>
      <c r="R153" s="140"/>
      <c r="S153" s="161"/>
      <c r="T153" s="140">
        <v>35715000</v>
      </c>
      <c r="U153" s="140">
        <v>40000800.000000007</v>
      </c>
      <c r="V153" s="73" t="s">
        <v>130</v>
      </c>
      <c r="W153" s="73">
        <v>2017</v>
      </c>
      <c r="X153" s="172" t="s">
        <v>2607</v>
      </c>
    </row>
    <row r="154" spans="1:24" s="41" customFormat="1" ht="51" x14ac:dyDescent="0.25">
      <c r="A154" s="160" t="s">
        <v>1212</v>
      </c>
      <c r="B154" s="60" t="s">
        <v>123</v>
      </c>
      <c r="C154" s="2" t="s">
        <v>1194</v>
      </c>
      <c r="D154" s="42" t="s">
        <v>1205</v>
      </c>
      <c r="E154" s="42" t="s">
        <v>1206</v>
      </c>
      <c r="F154" s="42" t="s">
        <v>1207</v>
      </c>
      <c r="G154" s="2" t="s">
        <v>442</v>
      </c>
      <c r="H154" s="58">
        <v>90</v>
      </c>
      <c r="I154" s="2">
        <v>710000000</v>
      </c>
      <c r="J154" s="2" t="s">
        <v>126</v>
      </c>
      <c r="K154" s="2" t="s">
        <v>543</v>
      </c>
      <c r="L154" s="2" t="s">
        <v>126</v>
      </c>
      <c r="M154" s="2"/>
      <c r="N154" s="2" t="s">
        <v>1208</v>
      </c>
      <c r="O154" s="2" t="s">
        <v>1209</v>
      </c>
      <c r="P154" s="2"/>
      <c r="Q154" s="2"/>
      <c r="R154" s="56"/>
      <c r="S154" s="59"/>
      <c r="T154" s="56">
        <v>600000</v>
      </c>
      <c r="U154" s="56">
        <v>672000</v>
      </c>
      <c r="V154" s="13"/>
      <c r="W154" s="13">
        <v>2017</v>
      </c>
      <c r="X154" s="125"/>
    </row>
    <row r="155" spans="1:24" s="41" customFormat="1" ht="51" x14ac:dyDescent="0.25">
      <c r="A155" s="160" t="s">
        <v>1213</v>
      </c>
      <c r="B155" s="60" t="s">
        <v>123</v>
      </c>
      <c r="C155" s="2" t="s">
        <v>1194</v>
      </c>
      <c r="D155" s="42" t="s">
        <v>1206</v>
      </c>
      <c r="E155" s="42" t="s">
        <v>1206</v>
      </c>
      <c r="F155" s="42" t="s">
        <v>1210</v>
      </c>
      <c r="G155" s="2" t="s">
        <v>442</v>
      </c>
      <c r="H155" s="58">
        <v>90</v>
      </c>
      <c r="I155" s="2">
        <v>710000000</v>
      </c>
      <c r="J155" s="2" t="s">
        <v>126</v>
      </c>
      <c r="K155" s="2" t="s">
        <v>539</v>
      </c>
      <c r="L155" s="2" t="s">
        <v>126</v>
      </c>
      <c r="M155" s="2"/>
      <c r="N155" s="2" t="s">
        <v>1211</v>
      </c>
      <c r="O155" s="2" t="s">
        <v>2353</v>
      </c>
      <c r="P155" s="2"/>
      <c r="Q155" s="2"/>
      <c r="R155" s="56"/>
      <c r="S155" s="59"/>
      <c r="T155" s="56">
        <v>399999.99999999994</v>
      </c>
      <c r="U155" s="56">
        <v>448000</v>
      </c>
      <c r="V155" s="13"/>
      <c r="W155" s="13">
        <v>2017</v>
      </c>
      <c r="X155" s="125"/>
    </row>
    <row r="156" spans="1:24" s="139" customFormat="1" ht="130.5" customHeight="1" x14ac:dyDescent="0.25">
      <c r="A156" s="160" t="s">
        <v>1247</v>
      </c>
      <c r="B156" s="60" t="s">
        <v>123</v>
      </c>
      <c r="C156" s="66" t="s">
        <v>1236</v>
      </c>
      <c r="D156" s="143" t="s">
        <v>1757</v>
      </c>
      <c r="E156" s="143" t="s">
        <v>1757</v>
      </c>
      <c r="F156" s="143" t="s">
        <v>1867</v>
      </c>
      <c r="G156" s="66" t="s">
        <v>442</v>
      </c>
      <c r="H156" s="158">
        <v>0</v>
      </c>
      <c r="I156" s="66">
        <v>710000000</v>
      </c>
      <c r="J156" s="66" t="s">
        <v>126</v>
      </c>
      <c r="K156" s="66" t="s">
        <v>519</v>
      </c>
      <c r="L156" s="66" t="s">
        <v>126</v>
      </c>
      <c r="M156" s="206"/>
      <c r="N156" s="66" t="s">
        <v>538</v>
      </c>
      <c r="O156" s="2" t="s">
        <v>1245</v>
      </c>
      <c r="P156" s="66"/>
      <c r="Q156" s="66"/>
      <c r="R156" s="140"/>
      <c r="S156" s="161"/>
      <c r="T156" s="140">
        <v>0</v>
      </c>
      <c r="U156" s="140">
        <v>0</v>
      </c>
      <c r="V156" s="73" t="s">
        <v>802</v>
      </c>
      <c r="W156" s="73">
        <v>2017</v>
      </c>
      <c r="X156" s="172" t="s">
        <v>2339</v>
      </c>
    </row>
    <row r="157" spans="1:24" s="139" customFormat="1" ht="130.5" customHeight="1" x14ac:dyDescent="0.25">
      <c r="A157" s="160" t="s">
        <v>2356</v>
      </c>
      <c r="B157" s="60" t="s">
        <v>123</v>
      </c>
      <c r="C157" s="162" t="s">
        <v>2181</v>
      </c>
      <c r="D157" s="143" t="s">
        <v>2357</v>
      </c>
      <c r="E157" s="143" t="s">
        <v>2358</v>
      </c>
      <c r="F157" s="143" t="s">
        <v>1867</v>
      </c>
      <c r="G157" s="66" t="s">
        <v>730</v>
      </c>
      <c r="H157" s="158">
        <v>0</v>
      </c>
      <c r="I157" s="66">
        <v>710000000</v>
      </c>
      <c r="J157" s="66" t="s">
        <v>126</v>
      </c>
      <c r="K157" s="66" t="s">
        <v>538</v>
      </c>
      <c r="L157" s="66" t="s">
        <v>126</v>
      </c>
      <c r="M157" s="206"/>
      <c r="N157" s="66" t="s">
        <v>2359</v>
      </c>
      <c r="O157" s="2" t="s">
        <v>1245</v>
      </c>
      <c r="P157" s="66"/>
      <c r="Q157" s="66"/>
      <c r="R157" s="140"/>
      <c r="S157" s="161"/>
      <c r="T157" s="140">
        <v>4000000</v>
      </c>
      <c r="U157" s="140">
        <v>4480000</v>
      </c>
      <c r="V157" s="73" t="s">
        <v>802</v>
      </c>
      <c r="W157" s="73">
        <v>2017</v>
      </c>
      <c r="X157" s="159" t="s">
        <v>2184</v>
      </c>
    </row>
    <row r="158" spans="1:24" s="139" customFormat="1" ht="130.5" customHeight="1" x14ac:dyDescent="0.25">
      <c r="A158" s="160" t="s">
        <v>1248</v>
      </c>
      <c r="B158" s="60" t="s">
        <v>123</v>
      </c>
      <c r="C158" s="66" t="s">
        <v>1236</v>
      </c>
      <c r="D158" s="143" t="s">
        <v>1757</v>
      </c>
      <c r="E158" s="143" t="s">
        <v>1757</v>
      </c>
      <c r="F158" s="143" t="s">
        <v>1758</v>
      </c>
      <c r="G158" s="66" t="s">
        <v>442</v>
      </c>
      <c r="H158" s="158">
        <v>0</v>
      </c>
      <c r="I158" s="66">
        <v>710000000</v>
      </c>
      <c r="J158" s="66" t="s">
        <v>126</v>
      </c>
      <c r="K158" s="66" t="s">
        <v>519</v>
      </c>
      <c r="L158" s="66" t="s">
        <v>126</v>
      </c>
      <c r="M158" s="206"/>
      <c r="N158" s="66" t="s">
        <v>538</v>
      </c>
      <c r="O158" s="2" t="s">
        <v>1245</v>
      </c>
      <c r="P158" s="66"/>
      <c r="Q158" s="66"/>
      <c r="R158" s="140"/>
      <c r="S158" s="161"/>
      <c r="T158" s="140">
        <v>0</v>
      </c>
      <c r="U158" s="140">
        <v>0</v>
      </c>
      <c r="V158" s="73" t="s">
        <v>802</v>
      </c>
      <c r="W158" s="73">
        <v>2017</v>
      </c>
      <c r="X158" s="172" t="s">
        <v>2339</v>
      </c>
    </row>
    <row r="159" spans="1:24" s="139" customFormat="1" ht="130.5" customHeight="1" x14ac:dyDescent="0.25">
      <c r="A159" s="160" t="s">
        <v>2360</v>
      </c>
      <c r="B159" s="60" t="s">
        <v>123</v>
      </c>
      <c r="C159" s="162" t="s">
        <v>2186</v>
      </c>
      <c r="D159" s="143" t="s">
        <v>2361</v>
      </c>
      <c r="E159" s="143" t="s">
        <v>2361</v>
      </c>
      <c r="F159" s="143" t="s">
        <v>1758</v>
      </c>
      <c r="G159" s="66" t="s">
        <v>730</v>
      </c>
      <c r="H159" s="158">
        <v>0</v>
      </c>
      <c r="I159" s="66">
        <v>710000000</v>
      </c>
      <c r="J159" s="66" t="s">
        <v>126</v>
      </c>
      <c r="K159" s="66" t="s">
        <v>538</v>
      </c>
      <c r="L159" s="66" t="s">
        <v>126</v>
      </c>
      <c r="M159" s="206"/>
      <c r="N159" s="66" t="s">
        <v>2359</v>
      </c>
      <c r="O159" s="2" t="s">
        <v>1245</v>
      </c>
      <c r="P159" s="66"/>
      <c r="Q159" s="66"/>
      <c r="R159" s="140"/>
      <c r="S159" s="161"/>
      <c r="T159" s="140">
        <v>4000000</v>
      </c>
      <c r="U159" s="140">
        <v>4480000</v>
      </c>
      <c r="V159" s="73" t="s">
        <v>802</v>
      </c>
      <c r="W159" s="73">
        <v>2017</v>
      </c>
      <c r="X159" s="159" t="s">
        <v>2184</v>
      </c>
    </row>
    <row r="160" spans="1:24" s="139" customFormat="1" ht="130.5" customHeight="1" x14ac:dyDescent="0.25">
      <c r="A160" s="160" t="s">
        <v>1249</v>
      </c>
      <c r="B160" s="60" t="s">
        <v>123</v>
      </c>
      <c r="C160" s="66" t="s">
        <v>1236</v>
      </c>
      <c r="D160" s="143" t="s">
        <v>1757</v>
      </c>
      <c r="E160" s="143" t="s">
        <v>1757</v>
      </c>
      <c r="F160" s="143" t="s">
        <v>1244</v>
      </c>
      <c r="G160" s="66" t="s">
        <v>442</v>
      </c>
      <c r="H160" s="158">
        <v>100</v>
      </c>
      <c r="I160" s="66">
        <v>710000000</v>
      </c>
      <c r="J160" s="66" t="s">
        <v>126</v>
      </c>
      <c r="K160" s="66" t="s">
        <v>538</v>
      </c>
      <c r="L160" s="66" t="s">
        <v>126</v>
      </c>
      <c r="M160" s="206"/>
      <c r="N160" s="66" t="s">
        <v>1246</v>
      </c>
      <c r="O160" s="2" t="s">
        <v>1245</v>
      </c>
      <c r="P160" s="66"/>
      <c r="Q160" s="66"/>
      <c r="R160" s="140"/>
      <c r="S160" s="161"/>
      <c r="T160" s="140">
        <v>0</v>
      </c>
      <c r="U160" s="140">
        <v>0</v>
      </c>
      <c r="V160" s="73"/>
      <c r="W160" s="73">
        <v>2017</v>
      </c>
      <c r="X160" s="172" t="s">
        <v>2339</v>
      </c>
    </row>
    <row r="161" spans="1:148" s="139" customFormat="1" ht="130.5" customHeight="1" x14ac:dyDescent="0.25">
      <c r="A161" s="160" t="s">
        <v>2362</v>
      </c>
      <c r="B161" s="60" t="s">
        <v>123</v>
      </c>
      <c r="C161" s="162" t="s">
        <v>2181</v>
      </c>
      <c r="D161" s="143" t="s">
        <v>2357</v>
      </c>
      <c r="E161" s="143" t="s">
        <v>2358</v>
      </c>
      <c r="F161" s="143" t="s">
        <v>1244</v>
      </c>
      <c r="G161" s="66" t="s">
        <v>730</v>
      </c>
      <c r="H161" s="158">
        <v>100</v>
      </c>
      <c r="I161" s="66">
        <v>710000000</v>
      </c>
      <c r="J161" s="66" t="s">
        <v>126</v>
      </c>
      <c r="K161" s="66" t="s">
        <v>538</v>
      </c>
      <c r="L161" s="66" t="s">
        <v>126</v>
      </c>
      <c r="M161" s="206"/>
      <c r="N161" s="66" t="s">
        <v>2363</v>
      </c>
      <c r="O161" s="2" t="s">
        <v>1245</v>
      </c>
      <c r="P161" s="66"/>
      <c r="Q161" s="66"/>
      <c r="R161" s="140"/>
      <c r="S161" s="161"/>
      <c r="T161" s="140">
        <v>1999999.9999999998</v>
      </c>
      <c r="U161" s="140">
        <v>2240000</v>
      </c>
      <c r="V161" s="73"/>
      <c r="W161" s="73">
        <v>2017</v>
      </c>
      <c r="X161" s="165" t="s">
        <v>2189</v>
      </c>
    </row>
    <row r="162" spans="1:148" s="41" customFormat="1" ht="51" x14ac:dyDescent="0.25">
      <c r="A162" s="160" t="s">
        <v>1352</v>
      </c>
      <c r="B162" s="60" t="s">
        <v>123</v>
      </c>
      <c r="C162" s="2" t="s">
        <v>1325</v>
      </c>
      <c r="D162" s="42" t="s">
        <v>1350</v>
      </c>
      <c r="E162" s="42" t="s">
        <v>1350</v>
      </c>
      <c r="F162" s="42" t="s">
        <v>1759</v>
      </c>
      <c r="G162" s="2" t="s">
        <v>730</v>
      </c>
      <c r="H162" s="58">
        <v>50</v>
      </c>
      <c r="I162" s="2">
        <v>710000000</v>
      </c>
      <c r="J162" s="2" t="s">
        <v>126</v>
      </c>
      <c r="K162" s="2" t="s">
        <v>539</v>
      </c>
      <c r="L162" s="2" t="s">
        <v>126</v>
      </c>
      <c r="M162" s="82"/>
      <c r="N162" s="2" t="s">
        <v>731</v>
      </c>
      <c r="O162" s="2" t="s">
        <v>1351</v>
      </c>
      <c r="P162" s="2"/>
      <c r="Q162" s="2"/>
      <c r="R162" s="56"/>
      <c r="S162" s="59"/>
      <c r="T162" s="56">
        <v>400000000</v>
      </c>
      <c r="U162" s="56">
        <v>448000000.00000006</v>
      </c>
      <c r="V162" s="13"/>
      <c r="W162" s="13">
        <v>2017</v>
      </c>
      <c r="X162" s="125"/>
    </row>
    <row r="163" spans="1:148" s="41" customFormat="1" ht="51" x14ac:dyDescent="0.25">
      <c r="A163" s="160" t="s">
        <v>1940</v>
      </c>
      <c r="B163" s="60" t="s">
        <v>123</v>
      </c>
      <c r="C163" s="2" t="s">
        <v>1194</v>
      </c>
      <c r="D163" s="42" t="s">
        <v>1205</v>
      </c>
      <c r="E163" s="42" t="s">
        <v>1205</v>
      </c>
      <c r="F163" s="42" t="s">
        <v>1760</v>
      </c>
      <c r="G163" s="2" t="s">
        <v>442</v>
      </c>
      <c r="H163" s="58">
        <v>90</v>
      </c>
      <c r="I163" s="2">
        <v>710000000</v>
      </c>
      <c r="J163" s="2" t="s">
        <v>126</v>
      </c>
      <c r="K163" s="2" t="s">
        <v>529</v>
      </c>
      <c r="L163" s="2" t="s">
        <v>126</v>
      </c>
      <c r="M163" s="82"/>
      <c r="N163" s="2" t="s">
        <v>2504</v>
      </c>
      <c r="O163" s="2" t="s">
        <v>1209</v>
      </c>
      <c r="P163" s="2"/>
      <c r="Q163" s="2"/>
      <c r="R163" s="56"/>
      <c r="S163" s="59"/>
      <c r="T163" s="56">
        <v>460000</v>
      </c>
      <c r="U163" s="56">
        <v>515200.00000000006</v>
      </c>
      <c r="V163" s="13"/>
      <c r="W163" s="13">
        <v>2017</v>
      </c>
      <c r="X163" s="125"/>
    </row>
    <row r="164" spans="1:148" s="41" customFormat="1" ht="51" x14ac:dyDescent="0.25">
      <c r="A164" s="160" t="s">
        <v>1941</v>
      </c>
      <c r="B164" s="60" t="s">
        <v>123</v>
      </c>
      <c r="C164" s="2" t="s">
        <v>1194</v>
      </c>
      <c r="D164" s="42" t="s">
        <v>1205</v>
      </c>
      <c r="E164" s="42" t="s">
        <v>1205</v>
      </c>
      <c r="F164" s="42" t="s">
        <v>1761</v>
      </c>
      <c r="G164" s="2" t="s">
        <v>442</v>
      </c>
      <c r="H164" s="58">
        <v>90</v>
      </c>
      <c r="I164" s="2">
        <v>710000000</v>
      </c>
      <c r="J164" s="2" t="s">
        <v>126</v>
      </c>
      <c r="K164" s="2" t="s">
        <v>529</v>
      </c>
      <c r="L164" s="2" t="s">
        <v>126</v>
      </c>
      <c r="M164" s="82"/>
      <c r="N164" s="2" t="s">
        <v>2504</v>
      </c>
      <c r="O164" s="2" t="s">
        <v>1209</v>
      </c>
      <c r="P164" s="2"/>
      <c r="Q164" s="2"/>
      <c r="R164" s="56"/>
      <c r="S164" s="59"/>
      <c r="T164" s="56">
        <v>265000</v>
      </c>
      <c r="U164" s="56">
        <v>296800</v>
      </c>
      <c r="V164" s="13"/>
      <c r="W164" s="13">
        <v>2017</v>
      </c>
      <c r="X164" s="125"/>
    </row>
    <row r="165" spans="1:148" s="41" customFormat="1" ht="51" x14ac:dyDescent="0.25">
      <c r="A165" s="160" t="s">
        <v>1942</v>
      </c>
      <c r="B165" s="60" t="s">
        <v>123</v>
      </c>
      <c r="C165" s="2" t="s">
        <v>1194</v>
      </c>
      <c r="D165" s="42" t="s">
        <v>1205</v>
      </c>
      <c r="E165" s="42" t="s">
        <v>1205</v>
      </c>
      <c r="F165" s="42" t="s">
        <v>1762</v>
      </c>
      <c r="G165" s="2" t="s">
        <v>442</v>
      </c>
      <c r="H165" s="58">
        <v>90</v>
      </c>
      <c r="I165" s="2">
        <v>710000000</v>
      </c>
      <c r="J165" s="2" t="s">
        <v>126</v>
      </c>
      <c r="K165" s="2" t="s">
        <v>529</v>
      </c>
      <c r="L165" s="2" t="s">
        <v>126</v>
      </c>
      <c r="M165" s="82"/>
      <c r="N165" s="2" t="s">
        <v>2504</v>
      </c>
      <c r="O165" s="2" t="s">
        <v>1209</v>
      </c>
      <c r="P165" s="2"/>
      <c r="Q165" s="2"/>
      <c r="R165" s="56"/>
      <c r="S165" s="59"/>
      <c r="T165" s="56">
        <v>310000</v>
      </c>
      <c r="U165" s="56">
        <v>347200.00000000006</v>
      </c>
      <c r="V165" s="13"/>
      <c r="W165" s="13">
        <v>2017</v>
      </c>
      <c r="X165" s="125"/>
    </row>
    <row r="166" spans="1:148" s="41" customFormat="1" ht="51" x14ac:dyDescent="0.25">
      <c r="A166" s="160" t="s">
        <v>1943</v>
      </c>
      <c r="B166" s="60" t="s">
        <v>123</v>
      </c>
      <c r="C166" s="2" t="s">
        <v>1194</v>
      </c>
      <c r="D166" s="42" t="s">
        <v>1205</v>
      </c>
      <c r="E166" s="42" t="s">
        <v>1205</v>
      </c>
      <c r="F166" s="42" t="s">
        <v>1763</v>
      </c>
      <c r="G166" s="2" t="s">
        <v>442</v>
      </c>
      <c r="H166" s="58">
        <v>90</v>
      </c>
      <c r="I166" s="2">
        <v>710000000</v>
      </c>
      <c r="J166" s="2" t="s">
        <v>126</v>
      </c>
      <c r="K166" s="2" t="s">
        <v>529</v>
      </c>
      <c r="L166" s="2" t="s">
        <v>126</v>
      </c>
      <c r="M166" s="82"/>
      <c r="N166" s="2" t="s">
        <v>2504</v>
      </c>
      <c r="O166" s="2" t="s">
        <v>1209</v>
      </c>
      <c r="P166" s="2"/>
      <c r="Q166" s="2"/>
      <c r="R166" s="56"/>
      <c r="S166" s="59"/>
      <c r="T166" s="56">
        <v>170000</v>
      </c>
      <c r="U166" s="56">
        <v>190400.00000000003</v>
      </c>
      <c r="V166" s="13"/>
      <c r="W166" s="13">
        <v>2017</v>
      </c>
      <c r="X166" s="125"/>
    </row>
    <row r="167" spans="1:148" s="41" customFormat="1" ht="51" x14ac:dyDescent="0.25">
      <c r="A167" s="160" t="s">
        <v>1944</v>
      </c>
      <c r="B167" s="60" t="s">
        <v>123</v>
      </c>
      <c r="C167" s="2" t="s">
        <v>1194</v>
      </c>
      <c r="D167" s="42" t="s">
        <v>1205</v>
      </c>
      <c r="E167" s="42" t="s">
        <v>1205</v>
      </c>
      <c r="F167" s="42" t="s">
        <v>1764</v>
      </c>
      <c r="G167" s="2" t="s">
        <v>442</v>
      </c>
      <c r="H167" s="58">
        <v>90</v>
      </c>
      <c r="I167" s="2">
        <v>710000000</v>
      </c>
      <c r="J167" s="2" t="s">
        <v>126</v>
      </c>
      <c r="K167" s="2" t="s">
        <v>529</v>
      </c>
      <c r="L167" s="2" t="s">
        <v>126</v>
      </c>
      <c r="M167" s="82"/>
      <c r="N167" s="2" t="s">
        <v>2504</v>
      </c>
      <c r="O167" s="2" t="s">
        <v>1209</v>
      </c>
      <c r="P167" s="2"/>
      <c r="Q167" s="2"/>
      <c r="R167" s="56"/>
      <c r="S167" s="59"/>
      <c r="T167" s="56">
        <v>90000</v>
      </c>
      <c r="U167" s="56">
        <v>100800.00000000001</v>
      </c>
      <c r="V167" s="13"/>
      <c r="W167" s="13">
        <v>2017</v>
      </c>
      <c r="X167" s="125"/>
    </row>
    <row r="168" spans="1:148" s="41" customFormat="1" ht="63.75" x14ac:dyDescent="0.25">
      <c r="A168" s="160" t="s">
        <v>1945</v>
      </c>
      <c r="B168" s="60" t="s">
        <v>123</v>
      </c>
      <c r="C168" s="2" t="s">
        <v>1194</v>
      </c>
      <c r="D168" s="42" t="s">
        <v>1205</v>
      </c>
      <c r="E168" s="42" t="s">
        <v>1205</v>
      </c>
      <c r="F168" s="42" t="s">
        <v>1765</v>
      </c>
      <c r="G168" s="2" t="s">
        <v>442</v>
      </c>
      <c r="H168" s="58">
        <v>90</v>
      </c>
      <c r="I168" s="2">
        <v>710000000</v>
      </c>
      <c r="J168" s="2" t="s">
        <v>126</v>
      </c>
      <c r="K168" s="2" t="s">
        <v>529</v>
      </c>
      <c r="L168" s="2" t="s">
        <v>126</v>
      </c>
      <c r="M168" s="82"/>
      <c r="N168" s="2" t="s">
        <v>2504</v>
      </c>
      <c r="O168" s="2" t="s">
        <v>1209</v>
      </c>
      <c r="P168" s="2"/>
      <c r="Q168" s="2"/>
      <c r="R168" s="56"/>
      <c r="S168" s="59"/>
      <c r="T168" s="56">
        <v>130000</v>
      </c>
      <c r="U168" s="56">
        <v>145600</v>
      </c>
      <c r="V168" s="13"/>
      <c r="W168" s="13">
        <v>2017</v>
      </c>
      <c r="X168" s="125"/>
    </row>
    <row r="169" spans="1:148" s="139" customFormat="1" ht="130.5" customHeight="1" x14ac:dyDescent="0.2">
      <c r="A169" s="157" t="s">
        <v>2364</v>
      </c>
      <c r="B169" s="60" t="s">
        <v>123</v>
      </c>
      <c r="C169" s="198" t="s">
        <v>2191</v>
      </c>
      <c r="D169" s="224" t="s">
        <v>2365</v>
      </c>
      <c r="E169" s="224" t="s">
        <v>2365</v>
      </c>
      <c r="F169" s="224" t="s">
        <v>2366</v>
      </c>
      <c r="G169" s="66" t="s">
        <v>125</v>
      </c>
      <c r="H169" s="106">
        <v>50</v>
      </c>
      <c r="I169" s="66">
        <v>710000000</v>
      </c>
      <c r="J169" s="66" t="s">
        <v>126</v>
      </c>
      <c r="K169" s="66" t="s">
        <v>538</v>
      </c>
      <c r="L169" s="66" t="s">
        <v>127</v>
      </c>
      <c r="M169" s="199"/>
      <c r="N169" s="66" t="s">
        <v>544</v>
      </c>
      <c r="O169" s="2" t="s">
        <v>2367</v>
      </c>
      <c r="P169" s="199"/>
      <c r="Q169" s="199"/>
      <c r="R169" s="74"/>
      <c r="S169" s="74"/>
      <c r="T169" s="74">
        <v>84091723.214285702</v>
      </c>
      <c r="U169" s="74">
        <v>94182730</v>
      </c>
      <c r="V169" s="73" t="s">
        <v>130</v>
      </c>
      <c r="W169" s="66">
        <v>2017</v>
      </c>
      <c r="X169" s="197" t="s">
        <v>2343</v>
      </c>
    </row>
    <row r="170" spans="1:148" s="139" customFormat="1" ht="130.5" customHeight="1" x14ac:dyDescent="0.2">
      <c r="A170" s="160" t="s">
        <v>2619</v>
      </c>
      <c r="B170" s="60" t="s">
        <v>123</v>
      </c>
      <c r="C170" s="253" t="s">
        <v>2609</v>
      </c>
      <c r="D170" s="70" t="s">
        <v>2620</v>
      </c>
      <c r="E170" s="70" t="s">
        <v>2621</v>
      </c>
      <c r="F170" s="70" t="s">
        <v>2622</v>
      </c>
      <c r="G170" s="204" t="s">
        <v>125</v>
      </c>
      <c r="H170" s="158">
        <v>100</v>
      </c>
      <c r="I170" s="66">
        <v>710000000</v>
      </c>
      <c r="J170" s="66" t="s">
        <v>126</v>
      </c>
      <c r="K170" s="66" t="s">
        <v>538</v>
      </c>
      <c r="L170" s="66" t="s">
        <v>2623</v>
      </c>
      <c r="M170" s="66"/>
      <c r="N170" s="66" t="s">
        <v>544</v>
      </c>
      <c r="O170" s="66" t="s">
        <v>2624</v>
      </c>
      <c r="P170" s="66"/>
      <c r="Q170" s="66"/>
      <c r="R170" s="66"/>
      <c r="S170" s="140"/>
      <c r="T170" s="140">
        <f>U170/1.12</f>
        <v>78000000</v>
      </c>
      <c r="U170" s="140">
        <v>87360000</v>
      </c>
      <c r="V170" s="73" t="s">
        <v>130</v>
      </c>
      <c r="W170" s="73">
        <v>2017</v>
      </c>
      <c r="X170" s="138" t="s">
        <v>2625</v>
      </c>
    </row>
    <row r="171" spans="1:148" s="87" customFormat="1" x14ac:dyDescent="0.25">
      <c r="A171" s="181" t="s">
        <v>176</v>
      </c>
      <c r="B171" s="9"/>
      <c r="C171" s="5"/>
      <c r="D171" s="84"/>
      <c r="E171" s="6"/>
      <c r="F171" s="85"/>
      <c r="G171" s="7"/>
      <c r="H171" s="8"/>
      <c r="I171" s="4"/>
      <c r="J171" s="9"/>
      <c r="K171" s="10"/>
      <c r="L171" s="10"/>
      <c r="M171" s="10"/>
      <c r="N171" s="10"/>
      <c r="O171" s="86"/>
      <c r="P171" s="4"/>
      <c r="Q171" s="4"/>
      <c r="R171" s="11"/>
      <c r="S171" s="11"/>
      <c r="T171" s="101">
        <f>SUM(T99:T170)</f>
        <v>53571594177.584991</v>
      </c>
      <c r="U171" s="101">
        <f>SUM(U99:U170)</f>
        <v>60000185478.900002</v>
      </c>
      <c r="V171" s="83"/>
      <c r="W171" s="4"/>
      <c r="X171" s="12"/>
    </row>
    <row r="172" spans="1:148" s="87" customFormat="1" x14ac:dyDescent="0.25">
      <c r="A172" s="181" t="s">
        <v>177</v>
      </c>
      <c r="B172" s="9"/>
      <c r="C172" s="5"/>
      <c r="D172" s="84"/>
      <c r="E172" s="6"/>
      <c r="F172" s="85"/>
      <c r="G172" s="7"/>
      <c r="H172" s="8"/>
      <c r="I172" s="4"/>
      <c r="J172" s="9"/>
      <c r="K172" s="10"/>
      <c r="L172" s="10"/>
      <c r="M172" s="10"/>
      <c r="N172" s="10"/>
      <c r="O172" s="86"/>
      <c r="P172" s="4"/>
      <c r="Q172" s="4"/>
      <c r="R172" s="11"/>
      <c r="S172" s="11"/>
      <c r="T172" s="11"/>
      <c r="U172" s="11"/>
      <c r="V172" s="83"/>
      <c r="W172" s="4"/>
      <c r="X172" s="12"/>
    </row>
    <row r="173" spans="1:148" s="139" customFormat="1" ht="81" customHeight="1" x14ac:dyDescent="0.2">
      <c r="A173" s="160" t="s">
        <v>644</v>
      </c>
      <c r="B173" s="60" t="s">
        <v>123</v>
      </c>
      <c r="C173" s="66" t="s">
        <v>69</v>
      </c>
      <c r="D173" s="143" t="s">
        <v>166</v>
      </c>
      <c r="E173" s="143" t="s">
        <v>167</v>
      </c>
      <c r="F173" s="143" t="s">
        <v>1766</v>
      </c>
      <c r="G173" s="66" t="s">
        <v>125</v>
      </c>
      <c r="H173" s="158">
        <v>100</v>
      </c>
      <c r="I173" s="66">
        <v>710000000</v>
      </c>
      <c r="J173" s="66" t="s">
        <v>126</v>
      </c>
      <c r="K173" s="66" t="s">
        <v>168</v>
      </c>
      <c r="L173" s="66" t="s">
        <v>126</v>
      </c>
      <c r="M173" s="66"/>
      <c r="N173" s="66" t="s">
        <v>128</v>
      </c>
      <c r="O173" s="2" t="s">
        <v>169</v>
      </c>
      <c r="P173" s="66"/>
      <c r="Q173" s="66"/>
      <c r="R173" s="140"/>
      <c r="S173" s="161"/>
      <c r="T173" s="140">
        <v>0</v>
      </c>
      <c r="U173" s="140">
        <v>0</v>
      </c>
      <c r="V173" s="73" t="s">
        <v>130</v>
      </c>
      <c r="W173" s="73">
        <v>2017</v>
      </c>
      <c r="X173" s="172" t="s">
        <v>2339</v>
      </c>
    </row>
    <row r="174" spans="1:148" s="139" customFormat="1" ht="81" customHeight="1" x14ac:dyDescent="0.2">
      <c r="A174" s="160" t="s">
        <v>2368</v>
      </c>
      <c r="B174" s="60" t="s">
        <v>123</v>
      </c>
      <c r="C174" s="66" t="s">
        <v>69</v>
      </c>
      <c r="D174" s="143" t="s">
        <v>166</v>
      </c>
      <c r="E174" s="143" t="s">
        <v>167</v>
      </c>
      <c r="F174" s="143" t="s">
        <v>1766</v>
      </c>
      <c r="G174" s="66" t="s">
        <v>125</v>
      </c>
      <c r="H174" s="158">
        <v>100</v>
      </c>
      <c r="I174" s="66">
        <v>710000000</v>
      </c>
      <c r="J174" s="66" t="s">
        <v>126</v>
      </c>
      <c r="K174" s="66" t="s">
        <v>538</v>
      </c>
      <c r="L174" s="66" t="s">
        <v>126</v>
      </c>
      <c r="M174" s="66"/>
      <c r="N174" s="66" t="s">
        <v>544</v>
      </c>
      <c r="O174" s="2" t="s">
        <v>169</v>
      </c>
      <c r="P174" s="66"/>
      <c r="Q174" s="66"/>
      <c r="R174" s="140"/>
      <c r="S174" s="161"/>
      <c r="T174" s="140">
        <f>U174/1.12</f>
        <v>10714285.714285713</v>
      </c>
      <c r="U174" s="140">
        <v>12000000</v>
      </c>
      <c r="V174" s="73" t="s">
        <v>130</v>
      </c>
      <c r="W174" s="73">
        <v>2017</v>
      </c>
      <c r="X174" s="159" t="s">
        <v>2148</v>
      </c>
    </row>
    <row r="175" spans="1:148" s="82" customFormat="1" ht="89.25" x14ac:dyDescent="0.25">
      <c r="A175" s="157" t="s">
        <v>165</v>
      </c>
      <c r="B175" s="2" t="s">
        <v>1291</v>
      </c>
      <c r="C175" s="13" t="s">
        <v>1320</v>
      </c>
      <c r="D175" s="42" t="s">
        <v>1767</v>
      </c>
      <c r="E175" s="42" t="s">
        <v>1767</v>
      </c>
      <c r="F175" s="42" t="s">
        <v>1768</v>
      </c>
      <c r="G175" s="2" t="s">
        <v>125</v>
      </c>
      <c r="H175" s="102">
        <v>100</v>
      </c>
      <c r="I175" s="2">
        <v>710000000</v>
      </c>
      <c r="J175" s="66" t="s">
        <v>126</v>
      </c>
      <c r="K175" s="2" t="s">
        <v>168</v>
      </c>
      <c r="L175" s="66" t="s">
        <v>126</v>
      </c>
      <c r="M175" s="13"/>
      <c r="N175" s="103" t="s">
        <v>991</v>
      </c>
      <c r="O175" s="2" t="s">
        <v>169</v>
      </c>
      <c r="P175" s="2"/>
      <c r="Q175" s="2"/>
      <c r="R175" s="68"/>
      <c r="S175" s="68"/>
      <c r="T175" s="68">
        <f>U175/1.12</f>
        <v>1874999.9999999998</v>
      </c>
      <c r="U175" s="68">
        <v>2100000</v>
      </c>
      <c r="V175" s="104"/>
      <c r="W175" s="2">
        <v>2017</v>
      </c>
      <c r="X175" s="108"/>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c r="CF175" s="41"/>
      <c r="CG175" s="41"/>
      <c r="CH175" s="41"/>
      <c r="CI175" s="41"/>
      <c r="CJ175" s="41"/>
      <c r="CK175" s="41"/>
      <c r="CL175" s="41"/>
      <c r="CM175" s="41"/>
      <c r="CN175" s="41"/>
      <c r="CO175" s="41"/>
      <c r="CP175" s="41"/>
      <c r="CQ175" s="41"/>
      <c r="CR175" s="41"/>
      <c r="CS175" s="41"/>
      <c r="CT175" s="41"/>
      <c r="CU175" s="41"/>
      <c r="CV175" s="41"/>
      <c r="CW175" s="41"/>
      <c r="CX175" s="41"/>
      <c r="CY175" s="41"/>
      <c r="CZ175" s="41"/>
      <c r="DA175" s="41"/>
      <c r="DB175" s="41"/>
      <c r="DC175" s="41"/>
      <c r="DD175" s="41"/>
      <c r="DE175" s="41"/>
      <c r="DF175" s="41"/>
      <c r="DG175" s="41"/>
      <c r="DH175" s="41"/>
      <c r="DI175" s="41"/>
      <c r="DJ175" s="41"/>
      <c r="DK175" s="41"/>
      <c r="DL175" s="41"/>
      <c r="DM175" s="41"/>
      <c r="DN175" s="41"/>
      <c r="DO175" s="41"/>
      <c r="DP175" s="41"/>
      <c r="DQ175" s="41"/>
      <c r="DR175" s="41"/>
      <c r="DS175" s="41"/>
      <c r="DT175" s="41"/>
      <c r="DU175" s="41"/>
      <c r="DV175" s="41"/>
      <c r="DW175" s="41"/>
      <c r="DX175" s="41"/>
      <c r="DY175" s="41"/>
      <c r="DZ175" s="41"/>
      <c r="EA175" s="41"/>
      <c r="EB175" s="41"/>
      <c r="EC175" s="41"/>
      <c r="ED175" s="41"/>
      <c r="EE175" s="41"/>
      <c r="EF175" s="41"/>
      <c r="EG175" s="41"/>
      <c r="EH175" s="41"/>
      <c r="EI175" s="41"/>
      <c r="EJ175" s="41"/>
      <c r="EK175" s="41"/>
      <c r="EL175" s="41"/>
      <c r="EM175" s="41"/>
      <c r="EN175" s="41"/>
      <c r="EO175" s="41"/>
      <c r="EP175" s="41"/>
      <c r="EQ175" s="41"/>
      <c r="ER175" s="41"/>
    </row>
    <row r="176" spans="1:148" s="41" customFormat="1" ht="102" x14ac:dyDescent="0.25">
      <c r="A176" s="160" t="s">
        <v>645</v>
      </c>
      <c r="B176" s="66" t="s">
        <v>2002</v>
      </c>
      <c r="C176" s="66" t="s">
        <v>925</v>
      </c>
      <c r="D176" s="143" t="s">
        <v>962</v>
      </c>
      <c r="E176" s="143" t="s">
        <v>962</v>
      </c>
      <c r="F176" s="143" t="s">
        <v>1769</v>
      </c>
      <c r="G176" s="66" t="s">
        <v>730</v>
      </c>
      <c r="H176" s="158">
        <v>100</v>
      </c>
      <c r="I176" s="66">
        <v>710000000</v>
      </c>
      <c r="J176" s="66" t="s">
        <v>126</v>
      </c>
      <c r="K176" s="66" t="s">
        <v>538</v>
      </c>
      <c r="L176" s="66" t="s">
        <v>127</v>
      </c>
      <c r="M176" s="66"/>
      <c r="N176" s="66" t="s">
        <v>731</v>
      </c>
      <c r="O176" s="76" t="s">
        <v>1219</v>
      </c>
      <c r="P176" s="66"/>
      <c r="Q176" s="66"/>
      <c r="R176" s="140"/>
      <c r="S176" s="161"/>
      <c r="T176" s="140">
        <v>0</v>
      </c>
      <c r="U176" s="140">
        <v>0</v>
      </c>
      <c r="V176" s="73"/>
      <c r="W176" s="73">
        <v>2017</v>
      </c>
      <c r="X176" s="159" t="s">
        <v>2003</v>
      </c>
    </row>
    <row r="177" spans="1:148" s="139" customFormat="1" ht="81" customHeight="1" x14ac:dyDescent="0.2">
      <c r="A177" s="157" t="s">
        <v>646</v>
      </c>
      <c r="B177" s="60" t="s">
        <v>123</v>
      </c>
      <c r="C177" s="66" t="s">
        <v>929</v>
      </c>
      <c r="D177" s="143" t="s">
        <v>963</v>
      </c>
      <c r="E177" s="143" t="s">
        <v>964</v>
      </c>
      <c r="F177" s="143" t="s">
        <v>1868</v>
      </c>
      <c r="G177" s="66" t="s">
        <v>125</v>
      </c>
      <c r="H177" s="158">
        <v>100</v>
      </c>
      <c r="I177" s="66">
        <v>710000000</v>
      </c>
      <c r="J177" s="66" t="s">
        <v>126</v>
      </c>
      <c r="K177" s="66" t="s">
        <v>539</v>
      </c>
      <c r="L177" s="66" t="s">
        <v>144</v>
      </c>
      <c r="M177" s="66"/>
      <c r="N177" s="66" t="s">
        <v>965</v>
      </c>
      <c r="O177" s="2" t="s">
        <v>2512</v>
      </c>
      <c r="P177" s="66"/>
      <c r="Q177" s="66"/>
      <c r="R177" s="140"/>
      <c r="S177" s="161"/>
      <c r="T177" s="140">
        <v>0</v>
      </c>
      <c r="U177" s="140">
        <v>0</v>
      </c>
      <c r="V177" s="73"/>
      <c r="W177" s="73">
        <v>2017</v>
      </c>
      <c r="X177" s="172" t="s">
        <v>2339</v>
      </c>
    </row>
    <row r="178" spans="1:148" s="139" customFormat="1" ht="81" customHeight="1" x14ac:dyDescent="0.2">
      <c r="A178" s="157" t="s">
        <v>2369</v>
      </c>
      <c r="B178" s="60" t="s">
        <v>123</v>
      </c>
      <c r="C178" s="66" t="s">
        <v>929</v>
      </c>
      <c r="D178" s="143" t="s">
        <v>963</v>
      </c>
      <c r="E178" s="143" t="s">
        <v>964</v>
      </c>
      <c r="F178" s="143" t="s">
        <v>2370</v>
      </c>
      <c r="G178" s="66" t="s">
        <v>125</v>
      </c>
      <c r="H178" s="158">
        <v>100</v>
      </c>
      <c r="I178" s="66">
        <v>710000000</v>
      </c>
      <c r="J178" s="66" t="s">
        <v>126</v>
      </c>
      <c r="K178" s="66" t="s">
        <v>538</v>
      </c>
      <c r="L178" s="66" t="s">
        <v>2371</v>
      </c>
      <c r="M178" s="66"/>
      <c r="N178" s="66" t="s">
        <v>1211</v>
      </c>
      <c r="O178" s="2" t="s">
        <v>2515</v>
      </c>
      <c r="P178" s="66"/>
      <c r="Q178" s="66"/>
      <c r="R178" s="140"/>
      <c r="S178" s="161"/>
      <c r="T178" s="140">
        <v>0</v>
      </c>
      <c r="U178" s="140">
        <v>0</v>
      </c>
      <c r="V178" s="73"/>
      <c r="W178" s="73">
        <v>2017</v>
      </c>
      <c r="X178" s="159" t="s">
        <v>2615</v>
      </c>
    </row>
    <row r="179" spans="1:148" s="139" customFormat="1" ht="81" customHeight="1" x14ac:dyDescent="0.2">
      <c r="A179" s="157" t="s">
        <v>2674</v>
      </c>
      <c r="B179" s="60" t="s">
        <v>123</v>
      </c>
      <c r="C179" s="66" t="s">
        <v>929</v>
      </c>
      <c r="D179" s="143" t="s">
        <v>963</v>
      </c>
      <c r="E179" s="143" t="s">
        <v>964</v>
      </c>
      <c r="F179" s="143" t="s">
        <v>2370</v>
      </c>
      <c r="G179" s="66" t="s">
        <v>125</v>
      </c>
      <c r="H179" s="158">
        <v>100</v>
      </c>
      <c r="I179" s="66">
        <v>710000000</v>
      </c>
      <c r="J179" s="66" t="s">
        <v>126</v>
      </c>
      <c r="K179" s="66" t="s">
        <v>538</v>
      </c>
      <c r="L179" s="66" t="s">
        <v>2371</v>
      </c>
      <c r="M179" s="66"/>
      <c r="N179" s="66" t="s">
        <v>1211</v>
      </c>
      <c r="O179" s="2" t="s">
        <v>2515</v>
      </c>
      <c r="P179" s="66"/>
      <c r="Q179" s="66"/>
      <c r="R179" s="140"/>
      <c r="S179" s="161"/>
      <c r="T179" s="140">
        <v>399999.99999999994</v>
      </c>
      <c r="U179" s="140">
        <v>448000</v>
      </c>
      <c r="V179" s="73"/>
      <c r="W179" s="73">
        <v>2017</v>
      </c>
      <c r="X179" s="159" t="s">
        <v>2627</v>
      </c>
    </row>
    <row r="180" spans="1:148" s="41" customFormat="1" ht="76.5" x14ac:dyDescent="0.25">
      <c r="A180" s="160" t="s">
        <v>647</v>
      </c>
      <c r="B180" s="60" t="s">
        <v>123</v>
      </c>
      <c r="C180" s="2" t="s">
        <v>929</v>
      </c>
      <c r="D180" s="42" t="s">
        <v>963</v>
      </c>
      <c r="E180" s="42" t="s">
        <v>964</v>
      </c>
      <c r="F180" s="42" t="s">
        <v>1869</v>
      </c>
      <c r="G180" s="2" t="s">
        <v>125</v>
      </c>
      <c r="H180" s="58">
        <v>100</v>
      </c>
      <c r="I180" s="2">
        <v>710000000</v>
      </c>
      <c r="J180" s="2" t="s">
        <v>126</v>
      </c>
      <c r="K180" s="2" t="s">
        <v>516</v>
      </c>
      <c r="L180" s="2" t="s">
        <v>127</v>
      </c>
      <c r="M180" s="2"/>
      <c r="N180" s="2" t="s">
        <v>966</v>
      </c>
      <c r="O180" s="2" t="s">
        <v>2512</v>
      </c>
      <c r="P180" s="2"/>
      <c r="Q180" s="2"/>
      <c r="R180" s="56"/>
      <c r="S180" s="59"/>
      <c r="T180" s="56">
        <v>1000000</v>
      </c>
      <c r="U180" s="56">
        <f>T180*1.12</f>
        <v>1120000</v>
      </c>
      <c r="V180" s="13"/>
      <c r="W180" s="13">
        <v>2017</v>
      </c>
      <c r="X180" s="125"/>
    </row>
    <row r="181" spans="1:148" s="41" customFormat="1" ht="63.75" x14ac:dyDescent="0.25">
      <c r="A181" s="157" t="s">
        <v>648</v>
      </c>
      <c r="B181" s="60" t="s">
        <v>123</v>
      </c>
      <c r="C181" s="2" t="s">
        <v>925</v>
      </c>
      <c r="D181" s="42" t="s">
        <v>962</v>
      </c>
      <c r="E181" s="42" t="s">
        <v>962</v>
      </c>
      <c r="F181" s="42" t="s">
        <v>967</v>
      </c>
      <c r="G181" s="2" t="s">
        <v>730</v>
      </c>
      <c r="H181" s="58">
        <v>100</v>
      </c>
      <c r="I181" s="2">
        <v>710000000</v>
      </c>
      <c r="J181" s="2" t="s">
        <v>126</v>
      </c>
      <c r="K181" s="2" t="s">
        <v>168</v>
      </c>
      <c r="L181" s="2" t="s">
        <v>127</v>
      </c>
      <c r="M181" s="2"/>
      <c r="N181" s="2" t="s">
        <v>968</v>
      </c>
      <c r="O181" s="2" t="s">
        <v>969</v>
      </c>
      <c r="P181" s="2"/>
      <c r="Q181" s="2"/>
      <c r="R181" s="56"/>
      <c r="S181" s="59"/>
      <c r="T181" s="56">
        <v>12710500</v>
      </c>
      <c r="U181" s="56">
        <f>T181*1.12</f>
        <v>14235760.000000002</v>
      </c>
      <c r="V181" s="13"/>
      <c r="W181" s="13">
        <v>2017</v>
      </c>
      <c r="X181" s="125"/>
    </row>
    <row r="182" spans="1:148" s="41" customFormat="1" ht="76.5" x14ac:dyDescent="0.25">
      <c r="A182" s="160" t="s">
        <v>649</v>
      </c>
      <c r="B182" s="60" t="s">
        <v>123</v>
      </c>
      <c r="C182" s="2" t="s">
        <v>69</v>
      </c>
      <c r="D182" s="42" t="s">
        <v>970</v>
      </c>
      <c r="E182" s="42" t="s">
        <v>971</v>
      </c>
      <c r="F182" s="42" t="s">
        <v>972</v>
      </c>
      <c r="G182" s="2" t="s">
        <v>125</v>
      </c>
      <c r="H182" s="58">
        <v>100</v>
      </c>
      <c r="I182" s="2">
        <v>710000000</v>
      </c>
      <c r="J182" s="2" t="s">
        <v>126</v>
      </c>
      <c r="K182" s="2" t="s">
        <v>517</v>
      </c>
      <c r="L182" s="2" t="s">
        <v>126</v>
      </c>
      <c r="M182" s="2"/>
      <c r="N182" s="2" t="s">
        <v>973</v>
      </c>
      <c r="O182" s="2" t="s">
        <v>2512</v>
      </c>
      <c r="P182" s="2"/>
      <c r="Q182" s="2"/>
      <c r="R182" s="56"/>
      <c r="S182" s="59"/>
      <c r="T182" s="56">
        <f t="shared" ref="T182:T183" si="5">U182/1.12</f>
        <v>300000</v>
      </c>
      <c r="U182" s="56">
        <v>336000.00000000006</v>
      </c>
      <c r="V182" s="13"/>
      <c r="W182" s="13">
        <v>2017</v>
      </c>
      <c r="X182" s="125"/>
    </row>
    <row r="183" spans="1:148" s="41" customFormat="1" ht="89.25" x14ac:dyDescent="0.25">
      <c r="A183" s="157" t="s">
        <v>650</v>
      </c>
      <c r="B183" s="60" t="s">
        <v>123</v>
      </c>
      <c r="C183" s="2" t="s">
        <v>941</v>
      </c>
      <c r="D183" s="42" t="s">
        <v>974</v>
      </c>
      <c r="E183" s="42" t="s">
        <v>974</v>
      </c>
      <c r="F183" s="42" t="s">
        <v>975</v>
      </c>
      <c r="G183" s="2" t="s">
        <v>125</v>
      </c>
      <c r="H183" s="58">
        <v>100</v>
      </c>
      <c r="I183" s="2">
        <v>710000000</v>
      </c>
      <c r="J183" s="2" t="s">
        <v>126</v>
      </c>
      <c r="K183" s="2" t="s">
        <v>517</v>
      </c>
      <c r="L183" s="2" t="s">
        <v>126</v>
      </c>
      <c r="M183" s="2"/>
      <c r="N183" s="2" t="s">
        <v>973</v>
      </c>
      <c r="O183" s="2" t="s">
        <v>2512</v>
      </c>
      <c r="P183" s="2"/>
      <c r="Q183" s="2"/>
      <c r="R183" s="56"/>
      <c r="S183" s="59"/>
      <c r="T183" s="56">
        <f t="shared" si="5"/>
        <v>300000</v>
      </c>
      <c r="U183" s="56">
        <v>336000.00000000006</v>
      </c>
      <c r="V183" s="13"/>
      <c r="W183" s="13">
        <v>2017</v>
      </c>
      <c r="X183" s="125"/>
    </row>
    <row r="184" spans="1:148" s="120" customFormat="1" ht="51" x14ac:dyDescent="0.25">
      <c r="A184" s="160" t="s">
        <v>651</v>
      </c>
      <c r="B184" s="2" t="s">
        <v>123</v>
      </c>
      <c r="C184" s="75" t="s">
        <v>1387</v>
      </c>
      <c r="D184" s="121" t="s">
        <v>1494</v>
      </c>
      <c r="E184" s="121" t="s">
        <v>1494</v>
      </c>
      <c r="F184" s="98" t="s">
        <v>1495</v>
      </c>
      <c r="G184" s="2" t="s">
        <v>442</v>
      </c>
      <c r="H184" s="76">
        <v>100</v>
      </c>
      <c r="I184" s="2">
        <v>710000000</v>
      </c>
      <c r="J184" s="2" t="s">
        <v>126</v>
      </c>
      <c r="K184" s="2" t="s">
        <v>168</v>
      </c>
      <c r="L184" s="2" t="s">
        <v>1496</v>
      </c>
      <c r="M184" s="2"/>
      <c r="N184" s="2" t="s">
        <v>1497</v>
      </c>
      <c r="O184" s="76" t="s">
        <v>1498</v>
      </c>
      <c r="P184" s="69"/>
      <c r="Q184" s="69"/>
      <c r="R184" s="69"/>
      <c r="S184" s="69"/>
      <c r="T184" s="109">
        <v>1700000</v>
      </c>
      <c r="U184" s="109">
        <v>1904000.0000000002</v>
      </c>
      <c r="V184" s="2"/>
      <c r="W184" s="2">
        <v>2017</v>
      </c>
      <c r="X184" s="127"/>
    </row>
    <row r="185" spans="1:148" ht="51" x14ac:dyDescent="0.25">
      <c r="A185" s="157" t="s">
        <v>652</v>
      </c>
      <c r="B185" s="2" t="s">
        <v>123</v>
      </c>
      <c r="C185" s="75" t="s">
        <v>1387</v>
      </c>
      <c r="D185" s="121" t="s">
        <v>1494</v>
      </c>
      <c r="E185" s="121" t="s">
        <v>1494</v>
      </c>
      <c r="F185" s="98" t="s">
        <v>1499</v>
      </c>
      <c r="G185" s="2" t="s">
        <v>442</v>
      </c>
      <c r="H185" s="76">
        <v>100</v>
      </c>
      <c r="I185" s="2">
        <v>710000000</v>
      </c>
      <c r="J185" s="2" t="s">
        <v>126</v>
      </c>
      <c r="K185" s="2" t="s">
        <v>168</v>
      </c>
      <c r="L185" s="2" t="s">
        <v>1500</v>
      </c>
      <c r="M185" s="2"/>
      <c r="N185" s="2" t="s">
        <v>1501</v>
      </c>
      <c r="O185" s="76" t="s">
        <v>1498</v>
      </c>
      <c r="P185" s="69"/>
      <c r="Q185" s="69"/>
      <c r="R185" s="69"/>
      <c r="S185" s="69"/>
      <c r="T185" s="109">
        <v>500000</v>
      </c>
      <c r="U185" s="109">
        <v>560000</v>
      </c>
      <c r="V185" s="2"/>
      <c r="W185" s="2">
        <v>2017</v>
      </c>
      <c r="X185" s="127"/>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c r="BI185" s="64"/>
      <c r="BJ185" s="64"/>
      <c r="BK185" s="64"/>
      <c r="BL185" s="64"/>
      <c r="BM185" s="64"/>
      <c r="BN185" s="64"/>
      <c r="BO185" s="64"/>
      <c r="BP185" s="64"/>
      <c r="BQ185" s="64"/>
      <c r="BR185" s="64"/>
      <c r="BS185" s="64"/>
      <c r="BT185" s="64"/>
      <c r="BU185" s="64"/>
      <c r="BV185" s="64"/>
      <c r="BW185" s="64"/>
      <c r="BX185" s="64"/>
      <c r="BY185" s="64"/>
      <c r="BZ185" s="64"/>
      <c r="CA185" s="64"/>
      <c r="CB185" s="64"/>
      <c r="CC185" s="64"/>
      <c r="CD185" s="64"/>
      <c r="CE185" s="64"/>
      <c r="CF185" s="64"/>
      <c r="CG185" s="64"/>
      <c r="CH185" s="64"/>
      <c r="CI185" s="64"/>
      <c r="CJ185" s="64"/>
      <c r="CK185" s="64"/>
      <c r="CL185" s="64"/>
      <c r="CM185" s="64"/>
      <c r="CN185" s="64"/>
      <c r="CO185" s="64"/>
      <c r="CP185" s="64"/>
      <c r="CQ185" s="64"/>
      <c r="CR185" s="64"/>
      <c r="CS185" s="64"/>
      <c r="CT185" s="64"/>
      <c r="CU185" s="64"/>
      <c r="CV185" s="64"/>
      <c r="CW185" s="64"/>
      <c r="CX185" s="64"/>
      <c r="CY185" s="64"/>
      <c r="CZ185" s="64"/>
      <c r="DA185" s="64"/>
      <c r="DB185" s="64"/>
      <c r="DC185" s="64"/>
      <c r="DD185" s="64"/>
      <c r="DE185" s="64"/>
      <c r="DF185" s="64"/>
      <c r="DG185" s="64"/>
      <c r="DH185" s="64"/>
      <c r="DI185" s="64"/>
      <c r="DJ185" s="64"/>
      <c r="DK185" s="64"/>
      <c r="DL185" s="64"/>
      <c r="DM185" s="64"/>
      <c r="DN185" s="64"/>
      <c r="DO185" s="64"/>
      <c r="DP185" s="64"/>
      <c r="DQ185" s="64"/>
      <c r="DR185" s="64"/>
      <c r="DS185" s="64"/>
      <c r="DT185" s="64"/>
      <c r="DU185" s="64"/>
      <c r="DV185" s="64"/>
      <c r="DW185" s="64"/>
      <c r="DX185" s="64"/>
      <c r="DY185" s="64"/>
      <c r="DZ185" s="64"/>
      <c r="EA185" s="64"/>
      <c r="EB185" s="64"/>
      <c r="EC185" s="64"/>
      <c r="ED185" s="64"/>
      <c r="EE185" s="64"/>
      <c r="EF185" s="64"/>
      <c r="EG185" s="64"/>
      <c r="EH185" s="64"/>
      <c r="EI185" s="64"/>
      <c r="EJ185" s="64"/>
      <c r="EK185" s="64"/>
      <c r="EL185" s="64"/>
      <c r="EM185" s="64"/>
      <c r="EN185" s="64"/>
      <c r="EO185" s="64"/>
      <c r="EP185" s="64"/>
      <c r="EQ185" s="64"/>
      <c r="ER185" s="64"/>
    </row>
    <row r="186" spans="1:148" ht="51" x14ac:dyDescent="0.25">
      <c r="A186" s="160" t="s">
        <v>653</v>
      </c>
      <c r="B186" s="2" t="s">
        <v>123</v>
      </c>
      <c r="C186" s="75" t="s">
        <v>1387</v>
      </c>
      <c r="D186" s="121" t="s">
        <v>1494</v>
      </c>
      <c r="E186" s="121" t="s">
        <v>1494</v>
      </c>
      <c r="F186" s="98" t="s">
        <v>1502</v>
      </c>
      <c r="G186" s="2" t="s">
        <v>442</v>
      </c>
      <c r="H186" s="76">
        <v>100</v>
      </c>
      <c r="I186" s="2">
        <v>710000000</v>
      </c>
      <c r="J186" s="2" t="s">
        <v>126</v>
      </c>
      <c r="K186" s="2" t="s">
        <v>168</v>
      </c>
      <c r="L186" s="2" t="s">
        <v>1503</v>
      </c>
      <c r="M186" s="2"/>
      <c r="N186" s="2" t="s">
        <v>1497</v>
      </c>
      <c r="O186" s="76" t="s">
        <v>1498</v>
      </c>
      <c r="P186" s="69"/>
      <c r="Q186" s="69"/>
      <c r="R186" s="69"/>
      <c r="S186" s="69"/>
      <c r="T186" s="109">
        <v>700000</v>
      </c>
      <c r="U186" s="109">
        <v>784000.00000000012</v>
      </c>
      <c r="V186" s="2"/>
      <c r="W186" s="2">
        <v>2017</v>
      </c>
      <c r="X186" s="108"/>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64"/>
      <c r="CA186" s="64"/>
      <c r="CB186" s="64"/>
      <c r="CC186" s="64"/>
      <c r="CD186" s="64"/>
      <c r="CE186" s="64"/>
      <c r="CF186" s="64"/>
      <c r="CG186" s="64"/>
      <c r="CH186" s="64"/>
      <c r="CI186" s="64"/>
      <c r="CJ186" s="64"/>
      <c r="CK186" s="64"/>
      <c r="CL186" s="64"/>
      <c r="CM186" s="64"/>
      <c r="CN186" s="64"/>
      <c r="CO186" s="64"/>
      <c r="CP186" s="64"/>
      <c r="CQ186" s="64"/>
      <c r="CR186" s="64"/>
      <c r="CS186" s="64"/>
      <c r="CT186" s="64"/>
      <c r="CU186" s="64"/>
      <c r="CV186" s="64"/>
      <c r="CW186" s="64"/>
      <c r="CX186" s="64"/>
      <c r="CY186" s="64"/>
      <c r="CZ186" s="64"/>
      <c r="DA186" s="64"/>
      <c r="DB186" s="64"/>
      <c r="DC186" s="64"/>
      <c r="DD186" s="64"/>
      <c r="DE186" s="64"/>
      <c r="DF186" s="64"/>
      <c r="DG186" s="64"/>
      <c r="DH186" s="64"/>
      <c r="DI186" s="64"/>
      <c r="DJ186" s="64"/>
      <c r="DK186" s="64"/>
      <c r="DL186" s="64"/>
      <c r="DM186" s="64"/>
      <c r="DN186" s="64"/>
      <c r="DO186" s="64"/>
      <c r="DP186" s="64"/>
      <c r="DQ186" s="64"/>
      <c r="DR186" s="64"/>
      <c r="DS186" s="64"/>
      <c r="DT186" s="64"/>
      <c r="DU186" s="64"/>
      <c r="DV186" s="64"/>
      <c r="DW186" s="64"/>
      <c r="DX186" s="64"/>
      <c r="DY186" s="64"/>
      <c r="DZ186" s="64"/>
      <c r="EA186" s="64"/>
      <c r="EB186" s="64"/>
      <c r="EC186" s="64"/>
      <c r="ED186" s="64"/>
      <c r="EE186" s="64"/>
      <c r="EF186" s="64"/>
      <c r="EG186" s="64"/>
      <c r="EH186" s="64"/>
      <c r="EI186" s="64"/>
      <c r="EJ186" s="64"/>
      <c r="EK186" s="64"/>
      <c r="EL186" s="64"/>
      <c r="EM186" s="64"/>
      <c r="EN186" s="64"/>
      <c r="EO186" s="64"/>
      <c r="EP186" s="64"/>
      <c r="EQ186" s="64"/>
      <c r="ER186" s="64"/>
    </row>
    <row r="187" spans="1:148" s="120" customFormat="1" ht="51" x14ac:dyDescent="0.25">
      <c r="A187" s="157" t="s">
        <v>654</v>
      </c>
      <c r="B187" s="2" t="s">
        <v>123</v>
      </c>
      <c r="C187" s="75" t="s">
        <v>1387</v>
      </c>
      <c r="D187" s="121" t="s">
        <v>1494</v>
      </c>
      <c r="E187" s="121" t="s">
        <v>1494</v>
      </c>
      <c r="F187" s="98" t="s">
        <v>1504</v>
      </c>
      <c r="G187" s="2" t="s">
        <v>442</v>
      </c>
      <c r="H187" s="76">
        <v>100</v>
      </c>
      <c r="I187" s="2">
        <v>710000000</v>
      </c>
      <c r="J187" s="2" t="s">
        <v>126</v>
      </c>
      <c r="K187" s="2" t="s">
        <v>168</v>
      </c>
      <c r="L187" s="2" t="s">
        <v>952</v>
      </c>
      <c r="M187" s="2"/>
      <c r="N187" s="2" t="s">
        <v>1497</v>
      </c>
      <c r="O187" s="76" t="s">
        <v>1498</v>
      </c>
      <c r="P187" s="69"/>
      <c r="Q187" s="69"/>
      <c r="R187" s="69"/>
      <c r="S187" s="69"/>
      <c r="T187" s="109">
        <v>700000</v>
      </c>
      <c r="U187" s="109">
        <v>784000.00000000012</v>
      </c>
      <c r="V187" s="2"/>
      <c r="W187" s="2">
        <v>2017</v>
      </c>
      <c r="X187" s="127"/>
    </row>
    <row r="188" spans="1:148" s="120" customFormat="1" ht="51" x14ac:dyDescent="0.25">
      <c r="A188" s="160" t="s">
        <v>655</v>
      </c>
      <c r="B188" s="66" t="s">
        <v>2002</v>
      </c>
      <c r="C188" s="162" t="s">
        <v>1387</v>
      </c>
      <c r="D188" s="163" t="s">
        <v>1494</v>
      </c>
      <c r="E188" s="163" t="s">
        <v>1494</v>
      </c>
      <c r="F188" s="70" t="s">
        <v>1770</v>
      </c>
      <c r="G188" s="66" t="s">
        <v>442</v>
      </c>
      <c r="H188" s="104">
        <v>100</v>
      </c>
      <c r="I188" s="66">
        <v>710000000</v>
      </c>
      <c r="J188" s="66" t="s">
        <v>126</v>
      </c>
      <c r="K188" s="66" t="s">
        <v>168</v>
      </c>
      <c r="L188" s="66" t="s">
        <v>685</v>
      </c>
      <c r="M188" s="66"/>
      <c r="N188" s="66" t="s">
        <v>1497</v>
      </c>
      <c r="O188" s="76" t="s">
        <v>1498</v>
      </c>
      <c r="P188" s="71"/>
      <c r="Q188" s="71"/>
      <c r="R188" s="71"/>
      <c r="S188" s="71"/>
      <c r="T188" s="140">
        <v>0</v>
      </c>
      <c r="U188" s="140">
        <v>0</v>
      </c>
      <c r="V188" s="66"/>
      <c r="W188" s="66">
        <v>2017</v>
      </c>
      <c r="X188" s="172" t="s">
        <v>2000</v>
      </c>
    </row>
    <row r="189" spans="1:148" s="120" customFormat="1" ht="51" x14ac:dyDescent="0.25">
      <c r="A189" s="160" t="s">
        <v>2076</v>
      </c>
      <c r="B189" s="66" t="s">
        <v>2002</v>
      </c>
      <c r="C189" s="162" t="s">
        <v>1387</v>
      </c>
      <c r="D189" s="163" t="s">
        <v>1494</v>
      </c>
      <c r="E189" s="163" t="s">
        <v>1494</v>
      </c>
      <c r="F189" s="70" t="s">
        <v>1770</v>
      </c>
      <c r="G189" s="66" t="s">
        <v>442</v>
      </c>
      <c r="H189" s="104">
        <v>100</v>
      </c>
      <c r="I189" s="66">
        <v>710000000</v>
      </c>
      <c r="J189" s="66" t="s">
        <v>126</v>
      </c>
      <c r="K189" s="66" t="s">
        <v>973</v>
      </c>
      <c r="L189" s="66" t="s">
        <v>685</v>
      </c>
      <c r="M189" s="66"/>
      <c r="N189" s="66" t="s">
        <v>2077</v>
      </c>
      <c r="O189" s="76" t="s">
        <v>1498</v>
      </c>
      <c r="P189" s="71"/>
      <c r="Q189" s="71"/>
      <c r="R189" s="71"/>
      <c r="S189" s="71"/>
      <c r="T189" s="141">
        <v>320000</v>
      </c>
      <c r="U189" s="141">
        <v>358400.00000000006</v>
      </c>
      <c r="V189" s="66"/>
      <c r="W189" s="66">
        <v>2017</v>
      </c>
      <c r="X189" s="172" t="s">
        <v>1982</v>
      </c>
    </row>
    <row r="190" spans="1:148" s="120" customFormat="1" ht="38.25" x14ac:dyDescent="0.25">
      <c r="A190" s="157" t="s">
        <v>656</v>
      </c>
      <c r="B190" s="2" t="s">
        <v>123</v>
      </c>
      <c r="C190" s="69" t="s">
        <v>1398</v>
      </c>
      <c r="D190" s="98" t="s">
        <v>1505</v>
      </c>
      <c r="E190" s="98" t="s">
        <v>1505</v>
      </c>
      <c r="F190" s="98" t="s">
        <v>1506</v>
      </c>
      <c r="G190" s="2" t="s">
        <v>125</v>
      </c>
      <c r="H190" s="76">
        <v>100</v>
      </c>
      <c r="I190" s="2">
        <v>710000000</v>
      </c>
      <c r="J190" s="2" t="s">
        <v>126</v>
      </c>
      <c r="K190" s="2" t="s">
        <v>168</v>
      </c>
      <c r="L190" s="66" t="s">
        <v>685</v>
      </c>
      <c r="M190" s="2"/>
      <c r="N190" s="2" t="s">
        <v>1497</v>
      </c>
      <c r="O190" s="2" t="s">
        <v>2512</v>
      </c>
      <c r="P190" s="69"/>
      <c r="Q190" s="69"/>
      <c r="R190" s="69"/>
      <c r="S190" s="69"/>
      <c r="T190" s="109">
        <v>610742</v>
      </c>
      <c r="U190" s="109">
        <v>684031.04</v>
      </c>
      <c r="V190" s="2"/>
      <c r="W190" s="2">
        <v>2017</v>
      </c>
      <c r="X190" s="108"/>
    </row>
    <row r="191" spans="1:148" s="139" customFormat="1" ht="80.25" customHeight="1" x14ac:dyDescent="0.2">
      <c r="A191" s="160" t="s">
        <v>657</v>
      </c>
      <c r="B191" s="2" t="s">
        <v>123</v>
      </c>
      <c r="C191" s="2" t="s">
        <v>1401</v>
      </c>
      <c r="D191" s="98" t="s">
        <v>1507</v>
      </c>
      <c r="E191" s="98" t="s">
        <v>1507</v>
      </c>
      <c r="F191" s="98" t="s">
        <v>1946</v>
      </c>
      <c r="G191" s="2" t="s">
        <v>730</v>
      </c>
      <c r="H191" s="76">
        <v>100</v>
      </c>
      <c r="I191" s="2">
        <v>710000000</v>
      </c>
      <c r="J191" s="2" t="s">
        <v>126</v>
      </c>
      <c r="K191" s="2" t="s">
        <v>168</v>
      </c>
      <c r="L191" s="2" t="s">
        <v>137</v>
      </c>
      <c r="M191" s="2"/>
      <c r="N191" s="2" t="s">
        <v>1501</v>
      </c>
      <c r="O191" s="76" t="s">
        <v>1498</v>
      </c>
      <c r="P191" s="69"/>
      <c r="Q191" s="69"/>
      <c r="R191" s="69"/>
      <c r="S191" s="69"/>
      <c r="T191" s="56">
        <v>0</v>
      </c>
      <c r="U191" s="56">
        <v>0</v>
      </c>
      <c r="V191" s="2"/>
      <c r="W191" s="2">
        <v>2017</v>
      </c>
      <c r="X191" s="148" t="s">
        <v>1936</v>
      </c>
    </row>
    <row r="192" spans="1:148" s="139" customFormat="1" ht="80.25" customHeight="1" x14ac:dyDescent="0.2">
      <c r="A192" s="160" t="s">
        <v>1947</v>
      </c>
      <c r="B192" s="2" t="s">
        <v>123</v>
      </c>
      <c r="C192" s="2" t="s">
        <v>1401</v>
      </c>
      <c r="D192" s="98" t="s">
        <v>1507</v>
      </c>
      <c r="E192" s="98" t="s">
        <v>1507</v>
      </c>
      <c r="F192" s="98" t="s">
        <v>1946</v>
      </c>
      <c r="G192" s="2" t="s">
        <v>730</v>
      </c>
      <c r="H192" s="76">
        <v>100</v>
      </c>
      <c r="I192" s="2">
        <v>710000000</v>
      </c>
      <c r="J192" s="2" t="s">
        <v>126</v>
      </c>
      <c r="K192" s="2" t="s">
        <v>168</v>
      </c>
      <c r="L192" s="2" t="s">
        <v>137</v>
      </c>
      <c r="M192" s="2"/>
      <c r="N192" s="2" t="s">
        <v>1501</v>
      </c>
      <c r="O192" s="76" t="s">
        <v>1498</v>
      </c>
      <c r="P192" s="69"/>
      <c r="Q192" s="69"/>
      <c r="R192" s="69"/>
      <c r="S192" s="69"/>
      <c r="T192" s="56">
        <v>0</v>
      </c>
      <c r="U192" s="56">
        <v>0</v>
      </c>
      <c r="V192" s="2"/>
      <c r="W192" s="2">
        <v>2017</v>
      </c>
      <c r="X192" s="148" t="s">
        <v>1897</v>
      </c>
    </row>
    <row r="193" spans="1:24" s="139" customFormat="1" ht="114" customHeight="1" x14ac:dyDescent="0.2">
      <c r="A193" s="160" t="s">
        <v>2851</v>
      </c>
      <c r="B193" s="60" t="s">
        <v>123</v>
      </c>
      <c r="C193" s="66" t="s">
        <v>1401</v>
      </c>
      <c r="D193" s="70" t="s">
        <v>1507</v>
      </c>
      <c r="E193" s="70" t="s">
        <v>1507</v>
      </c>
      <c r="F193" s="70" t="s">
        <v>1946</v>
      </c>
      <c r="G193" s="66" t="s">
        <v>730</v>
      </c>
      <c r="H193" s="104">
        <v>100</v>
      </c>
      <c r="I193" s="66">
        <v>710000000</v>
      </c>
      <c r="J193" s="66" t="s">
        <v>126</v>
      </c>
      <c r="K193" s="141" t="s">
        <v>539</v>
      </c>
      <c r="L193" s="66" t="s">
        <v>137</v>
      </c>
      <c r="M193" s="66"/>
      <c r="N193" s="66" t="s">
        <v>1492</v>
      </c>
      <c r="O193" s="104" t="s">
        <v>1498</v>
      </c>
      <c r="P193" s="71"/>
      <c r="Q193" s="71"/>
      <c r="R193" s="71"/>
      <c r="S193" s="71"/>
      <c r="T193" s="141">
        <v>36000000</v>
      </c>
      <c r="U193" s="141">
        <v>40320000</v>
      </c>
      <c r="V193" s="66"/>
      <c r="W193" s="66">
        <v>2017</v>
      </c>
      <c r="X193" s="263" t="s">
        <v>2777</v>
      </c>
    </row>
    <row r="194" spans="1:24" s="120" customFormat="1" ht="114" customHeight="1" x14ac:dyDescent="0.25">
      <c r="A194" s="157" t="s">
        <v>658</v>
      </c>
      <c r="B194" s="60" t="s">
        <v>123</v>
      </c>
      <c r="C194" s="66" t="s">
        <v>1401</v>
      </c>
      <c r="D194" s="70" t="s">
        <v>1507</v>
      </c>
      <c r="E194" s="70" t="s">
        <v>1507</v>
      </c>
      <c r="F194" s="70" t="s">
        <v>1870</v>
      </c>
      <c r="G194" s="66" t="s">
        <v>730</v>
      </c>
      <c r="H194" s="104">
        <v>100</v>
      </c>
      <c r="I194" s="66">
        <v>710000000</v>
      </c>
      <c r="J194" s="66" t="s">
        <v>126</v>
      </c>
      <c r="K194" s="66" t="s">
        <v>168</v>
      </c>
      <c r="L194" s="66" t="s">
        <v>952</v>
      </c>
      <c r="M194" s="66"/>
      <c r="N194" s="66" t="s">
        <v>1501</v>
      </c>
      <c r="O194" s="104" t="s">
        <v>1498</v>
      </c>
      <c r="P194" s="71"/>
      <c r="Q194" s="71"/>
      <c r="R194" s="71"/>
      <c r="S194" s="71"/>
      <c r="T194" s="140">
        <v>0</v>
      </c>
      <c r="U194" s="140">
        <v>0</v>
      </c>
      <c r="V194" s="66"/>
      <c r="W194" s="66">
        <v>2017</v>
      </c>
      <c r="X194" s="138" t="s">
        <v>2848</v>
      </c>
    </row>
    <row r="195" spans="1:24" s="120" customFormat="1" ht="114" customHeight="1" x14ac:dyDescent="0.25">
      <c r="A195" s="157" t="s">
        <v>2852</v>
      </c>
      <c r="B195" s="60" t="s">
        <v>123</v>
      </c>
      <c r="C195" s="66" t="s">
        <v>1401</v>
      </c>
      <c r="D195" s="70" t="s">
        <v>1507</v>
      </c>
      <c r="E195" s="70" t="s">
        <v>1507</v>
      </c>
      <c r="F195" s="70" t="s">
        <v>1870</v>
      </c>
      <c r="G195" s="66" t="s">
        <v>730</v>
      </c>
      <c r="H195" s="104">
        <v>100</v>
      </c>
      <c r="I195" s="66">
        <v>710000000</v>
      </c>
      <c r="J195" s="66" t="s">
        <v>126</v>
      </c>
      <c r="K195" s="141" t="s">
        <v>539</v>
      </c>
      <c r="L195" s="66" t="s">
        <v>952</v>
      </c>
      <c r="M195" s="66"/>
      <c r="N195" s="66" t="s">
        <v>1492</v>
      </c>
      <c r="O195" s="104" t="s">
        <v>1498</v>
      </c>
      <c r="P195" s="71"/>
      <c r="Q195" s="71"/>
      <c r="R195" s="71"/>
      <c r="S195" s="71"/>
      <c r="T195" s="141">
        <v>6750000</v>
      </c>
      <c r="U195" s="141">
        <v>7560000.0000000009</v>
      </c>
      <c r="V195" s="66"/>
      <c r="W195" s="66">
        <v>2017</v>
      </c>
      <c r="X195" s="138" t="s">
        <v>2779</v>
      </c>
    </row>
    <row r="196" spans="1:24" s="120" customFormat="1" ht="114" customHeight="1" x14ac:dyDescent="0.25">
      <c r="A196" s="160" t="s">
        <v>659</v>
      </c>
      <c r="B196" s="60" t="s">
        <v>123</v>
      </c>
      <c r="C196" s="66" t="s">
        <v>1401</v>
      </c>
      <c r="D196" s="70" t="s">
        <v>1507</v>
      </c>
      <c r="E196" s="70" t="s">
        <v>1507</v>
      </c>
      <c r="F196" s="70" t="s">
        <v>1870</v>
      </c>
      <c r="G196" s="66" t="s">
        <v>730</v>
      </c>
      <c r="H196" s="104">
        <v>100</v>
      </c>
      <c r="I196" s="66">
        <v>710000000</v>
      </c>
      <c r="J196" s="66" t="s">
        <v>126</v>
      </c>
      <c r="K196" s="66" t="s">
        <v>168</v>
      </c>
      <c r="L196" s="66" t="s">
        <v>955</v>
      </c>
      <c r="M196" s="66"/>
      <c r="N196" s="66" t="s">
        <v>1501</v>
      </c>
      <c r="O196" s="104" t="s">
        <v>1498</v>
      </c>
      <c r="P196" s="71"/>
      <c r="Q196" s="71"/>
      <c r="R196" s="71"/>
      <c r="S196" s="71"/>
      <c r="T196" s="140">
        <v>0</v>
      </c>
      <c r="U196" s="140">
        <v>0</v>
      </c>
      <c r="V196" s="66"/>
      <c r="W196" s="66">
        <v>2017</v>
      </c>
      <c r="X196" s="138" t="s">
        <v>2848</v>
      </c>
    </row>
    <row r="197" spans="1:24" s="120" customFormat="1" ht="114" customHeight="1" x14ac:dyDescent="0.25">
      <c r="A197" s="160" t="s">
        <v>2853</v>
      </c>
      <c r="B197" s="60" t="s">
        <v>123</v>
      </c>
      <c r="C197" s="66" t="s">
        <v>1401</v>
      </c>
      <c r="D197" s="70" t="s">
        <v>1507</v>
      </c>
      <c r="E197" s="70" t="s">
        <v>1507</v>
      </c>
      <c r="F197" s="70" t="s">
        <v>1870</v>
      </c>
      <c r="G197" s="66" t="s">
        <v>730</v>
      </c>
      <c r="H197" s="104">
        <v>100</v>
      </c>
      <c r="I197" s="66">
        <v>710000000</v>
      </c>
      <c r="J197" s="66" t="s">
        <v>126</v>
      </c>
      <c r="K197" s="141" t="s">
        <v>539</v>
      </c>
      <c r="L197" s="66" t="s">
        <v>955</v>
      </c>
      <c r="M197" s="66"/>
      <c r="N197" s="66" t="s">
        <v>1492</v>
      </c>
      <c r="O197" s="104" t="s">
        <v>1498</v>
      </c>
      <c r="P197" s="71"/>
      <c r="Q197" s="71"/>
      <c r="R197" s="71"/>
      <c r="S197" s="71"/>
      <c r="T197" s="141">
        <v>6750000</v>
      </c>
      <c r="U197" s="141">
        <v>7560000.0000000009</v>
      </c>
      <c r="V197" s="66"/>
      <c r="W197" s="66">
        <v>2017</v>
      </c>
      <c r="X197" s="138" t="s">
        <v>2779</v>
      </c>
    </row>
    <row r="198" spans="1:24" s="120" customFormat="1" ht="114" customHeight="1" x14ac:dyDescent="0.25">
      <c r="A198" s="157" t="s">
        <v>660</v>
      </c>
      <c r="B198" s="60" t="s">
        <v>123</v>
      </c>
      <c r="C198" s="66" t="s">
        <v>1401</v>
      </c>
      <c r="D198" s="70" t="s">
        <v>1507</v>
      </c>
      <c r="E198" s="70" t="s">
        <v>1507</v>
      </c>
      <c r="F198" s="70" t="s">
        <v>1870</v>
      </c>
      <c r="G198" s="66" t="s">
        <v>730</v>
      </c>
      <c r="H198" s="104">
        <v>100</v>
      </c>
      <c r="I198" s="66">
        <v>710000000</v>
      </c>
      <c r="J198" s="66" t="s">
        <v>126</v>
      </c>
      <c r="K198" s="66" t="s">
        <v>168</v>
      </c>
      <c r="L198" s="66" t="s">
        <v>1508</v>
      </c>
      <c r="M198" s="66"/>
      <c r="N198" s="66" t="s">
        <v>1501</v>
      </c>
      <c r="O198" s="104" t="s">
        <v>1498</v>
      </c>
      <c r="P198" s="71"/>
      <c r="Q198" s="71"/>
      <c r="R198" s="71"/>
      <c r="S198" s="71"/>
      <c r="T198" s="140">
        <v>0</v>
      </c>
      <c r="U198" s="140">
        <v>0</v>
      </c>
      <c r="V198" s="66"/>
      <c r="W198" s="66">
        <v>2017</v>
      </c>
      <c r="X198" s="138" t="s">
        <v>2848</v>
      </c>
    </row>
    <row r="199" spans="1:24" s="139" customFormat="1" ht="114" customHeight="1" x14ac:dyDescent="0.2">
      <c r="A199" s="157" t="s">
        <v>2854</v>
      </c>
      <c r="B199" s="60" t="s">
        <v>123</v>
      </c>
      <c r="C199" s="66" t="s">
        <v>1401</v>
      </c>
      <c r="D199" s="70" t="s">
        <v>1507</v>
      </c>
      <c r="E199" s="70" t="s">
        <v>1507</v>
      </c>
      <c r="F199" s="70" t="s">
        <v>1870</v>
      </c>
      <c r="G199" s="66" t="s">
        <v>730</v>
      </c>
      <c r="H199" s="104">
        <v>100</v>
      </c>
      <c r="I199" s="66">
        <v>710000000</v>
      </c>
      <c r="J199" s="66" t="s">
        <v>126</v>
      </c>
      <c r="K199" s="141" t="s">
        <v>539</v>
      </c>
      <c r="L199" s="66" t="s">
        <v>1508</v>
      </c>
      <c r="M199" s="66"/>
      <c r="N199" s="66" t="s">
        <v>1492</v>
      </c>
      <c r="O199" s="104" t="s">
        <v>1498</v>
      </c>
      <c r="P199" s="71"/>
      <c r="Q199" s="71"/>
      <c r="R199" s="71"/>
      <c r="S199" s="71"/>
      <c r="T199" s="141">
        <v>2700000</v>
      </c>
      <c r="U199" s="141">
        <v>3024000.0000000005</v>
      </c>
      <c r="V199" s="66"/>
      <c r="W199" s="66">
        <v>2017</v>
      </c>
      <c r="X199" s="138" t="s">
        <v>2779</v>
      </c>
    </row>
    <row r="200" spans="1:24" s="139" customFormat="1" ht="81" customHeight="1" x14ac:dyDescent="0.2">
      <c r="A200" s="160" t="s">
        <v>661</v>
      </c>
      <c r="B200" s="60" t="s">
        <v>123</v>
      </c>
      <c r="C200" s="71" t="s">
        <v>1405</v>
      </c>
      <c r="D200" s="70" t="s">
        <v>1509</v>
      </c>
      <c r="E200" s="70" t="s">
        <v>1509</v>
      </c>
      <c r="F200" s="70" t="s">
        <v>1771</v>
      </c>
      <c r="G200" s="66" t="s">
        <v>730</v>
      </c>
      <c r="H200" s="104">
        <v>100</v>
      </c>
      <c r="I200" s="66">
        <v>710000000</v>
      </c>
      <c r="J200" s="66" t="s">
        <v>126</v>
      </c>
      <c r="K200" s="66" t="s">
        <v>519</v>
      </c>
      <c r="L200" s="66" t="s">
        <v>1510</v>
      </c>
      <c r="M200" s="66"/>
      <c r="N200" s="66" t="s">
        <v>2081</v>
      </c>
      <c r="O200" s="76" t="s">
        <v>1498</v>
      </c>
      <c r="P200" s="215"/>
      <c r="Q200" s="215"/>
      <c r="R200" s="71"/>
      <c r="S200" s="71"/>
      <c r="T200" s="140">
        <v>0</v>
      </c>
      <c r="U200" s="140">
        <v>0</v>
      </c>
      <c r="V200" s="200"/>
      <c r="W200" s="66">
        <v>2017</v>
      </c>
      <c r="X200" s="172" t="s">
        <v>2339</v>
      </c>
    </row>
    <row r="201" spans="1:24" s="139" customFormat="1" ht="81" customHeight="1" x14ac:dyDescent="0.2">
      <c r="A201" s="160" t="s">
        <v>2372</v>
      </c>
      <c r="B201" s="60" t="s">
        <v>123</v>
      </c>
      <c r="C201" s="71" t="s">
        <v>1405</v>
      </c>
      <c r="D201" s="70" t="s">
        <v>1509</v>
      </c>
      <c r="E201" s="70" t="s">
        <v>1509</v>
      </c>
      <c r="F201" s="70" t="s">
        <v>1771</v>
      </c>
      <c r="G201" s="66" t="s">
        <v>730</v>
      </c>
      <c r="H201" s="104">
        <v>100</v>
      </c>
      <c r="I201" s="66">
        <v>710000000</v>
      </c>
      <c r="J201" s="66" t="s">
        <v>126</v>
      </c>
      <c r="K201" s="66" t="s">
        <v>539</v>
      </c>
      <c r="L201" s="66" t="s">
        <v>1510</v>
      </c>
      <c r="M201" s="66"/>
      <c r="N201" s="66" t="s">
        <v>731</v>
      </c>
      <c r="O201" s="76" t="s">
        <v>1498</v>
      </c>
      <c r="P201" s="215"/>
      <c r="Q201" s="215"/>
      <c r="R201" s="71"/>
      <c r="S201" s="71"/>
      <c r="T201" s="141">
        <v>33208053.999999993</v>
      </c>
      <c r="U201" s="141">
        <v>37193020.479999997</v>
      </c>
      <c r="V201" s="200"/>
      <c r="W201" s="66">
        <v>2017</v>
      </c>
      <c r="X201" s="159" t="s">
        <v>2373</v>
      </c>
    </row>
    <row r="202" spans="1:24" s="139" customFormat="1" ht="81" customHeight="1" x14ac:dyDescent="0.2">
      <c r="A202" s="157" t="s">
        <v>662</v>
      </c>
      <c r="B202" s="60" t="s">
        <v>123</v>
      </c>
      <c r="C202" s="71" t="s">
        <v>1405</v>
      </c>
      <c r="D202" s="70" t="s">
        <v>1509</v>
      </c>
      <c r="E202" s="70" t="s">
        <v>1509</v>
      </c>
      <c r="F202" s="70" t="s">
        <v>1511</v>
      </c>
      <c r="G202" s="66" t="s">
        <v>730</v>
      </c>
      <c r="H202" s="104">
        <v>100</v>
      </c>
      <c r="I202" s="66">
        <v>710000000</v>
      </c>
      <c r="J202" s="66" t="s">
        <v>126</v>
      </c>
      <c r="K202" s="66" t="s">
        <v>519</v>
      </c>
      <c r="L202" s="66" t="s">
        <v>1510</v>
      </c>
      <c r="M202" s="66"/>
      <c r="N202" s="66" t="s">
        <v>2081</v>
      </c>
      <c r="O202" s="76" t="s">
        <v>1498</v>
      </c>
      <c r="P202" s="215"/>
      <c r="Q202" s="215"/>
      <c r="R202" s="71"/>
      <c r="S202" s="71"/>
      <c r="T202" s="140">
        <v>0</v>
      </c>
      <c r="U202" s="140">
        <v>0</v>
      </c>
      <c r="V202" s="200"/>
      <c r="W202" s="66">
        <v>2017</v>
      </c>
      <c r="X202" s="172" t="s">
        <v>2339</v>
      </c>
    </row>
    <row r="203" spans="1:24" s="139" customFormat="1" ht="81" customHeight="1" x14ac:dyDescent="0.2">
      <c r="A203" s="157" t="s">
        <v>2374</v>
      </c>
      <c r="B203" s="60" t="s">
        <v>123</v>
      </c>
      <c r="C203" s="71" t="s">
        <v>1405</v>
      </c>
      <c r="D203" s="70" t="s">
        <v>1509</v>
      </c>
      <c r="E203" s="70" t="s">
        <v>1509</v>
      </c>
      <c r="F203" s="70" t="s">
        <v>1511</v>
      </c>
      <c r="G203" s="66" t="s">
        <v>730</v>
      </c>
      <c r="H203" s="104">
        <v>100</v>
      </c>
      <c r="I203" s="66">
        <v>710000000</v>
      </c>
      <c r="J203" s="66" t="s">
        <v>126</v>
      </c>
      <c r="K203" s="66" t="s">
        <v>539</v>
      </c>
      <c r="L203" s="66" t="s">
        <v>1510</v>
      </c>
      <c r="M203" s="66"/>
      <c r="N203" s="66" t="s">
        <v>731</v>
      </c>
      <c r="O203" s="76" t="s">
        <v>1498</v>
      </c>
      <c r="P203" s="215"/>
      <c r="Q203" s="215"/>
      <c r="R203" s="71"/>
      <c r="S203" s="71"/>
      <c r="T203" s="141">
        <v>11474279.999999998</v>
      </c>
      <c r="U203" s="141">
        <v>12851193.6</v>
      </c>
      <c r="V203" s="200"/>
      <c r="W203" s="66">
        <v>2017</v>
      </c>
      <c r="X203" s="159" t="s">
        <v>2373</v>
      </c>
    </row>
    <row r="204" spans="1:24" s="139" customFormat="1" ht="81" customHeight="1" x14ac:dyDescent="0.2">
      <c r="A204" s="160" t="s">
        <v>663</v>
      </c>
      <c r="B204" s="60" t="s">
        <v>123</v>
      </c>
      <c r="C204" s="71" t="s">
        <v>1405</v>
      </c>
      <c r="D204" s="70" t="s">
        <v>1509</v>
      </c>
      <c r="E204" s="70" t="s">
        <v>1509</v>
      </c>
      <c r="F204" s="70" t="s">
        <v>1512</v>
      </c>
      <c r="G204" s="66" t="s">
        <v>730</v>
      </c>
      <c r="H204" s="104">
        <v>100</v>
      </c>
      <c r="I204" s="66">
        <v>710000000</v>
      </c>
      <c r="J204" s="66" t="s">
        <v>126</v>
      </c>
      <c r="K204" s="66" t="s">
        <v>519</v>
      </c>
      <c r="L204" s="66" t="s">
        <v>1510</v>
      </c>
      <c r="M204" s="66"/>
      <c r="N204" s="66" t="s">
        <v>2081</v>
      </c>
      <c r="O204" s="76" t="s">
        <v>1498</v>
      </c>
      <c r="P204" s="215"/>
      <c r="Q204" s="215"/>
      <c r="R204" s="71"/>
      <c r="S204" s="71"/>
      <c r="T204" s="140">
        <v>0</v>
      </c>
      <c r="U204" s="140">
        <v>0</v>
      </c>
      <c r="V204" s="200"/>
      <c r="W204" s="66">
        <v>2017</v>
      </c>
      <c r="X204" s="172" t="s">
        <v>2339</v>
      </c>
    </row>
    <row r="205" spans="1:24" s="139" customFormat="1" ht="81" customHeight="1" x14ac:dyDescent="0.2">
      <c r="A205" s="160" t="s">
        <v>2375</v>
      </c>
      <c r="B205" s="60" t="s">
        <v>123</v>
      </c>
      <c r="C205" s="71" t="s">
        <v>1405</v>
      </c>
      <c r="D205" s="70" t="s">
        <v>1509</v>
      </c>
      <c r="E205" s="70" t="s">
        <v>1509</v>
      </c>
      <c r="F205" s="70" t="s">
        <v>1512</v>
      </c>
      <c r="G205" s="66" t="s">
        <v>730</v>
      </c>
      <c r="H205" s="104">
        <v>100</v>
      </c>
      <c r="I205" s="66">
        <v>710000000</v>
      </c>
      <c r="J205" s="66" t="s">
        <v>126</v>
      </c>
      <c r="K205" s="66" t="s">
        <v>539</v>
      </c>
      <c r="L205" s="66" t="s">
        <v>1510</v>
      </c>
      <c r="M205" s="66"/>
      <c r="N205" s="66" t="s">
        <v>731</v>
      </c>
      <c r="O205" s="76" t="s">
        <v>1498</v>
      </c>
      <c r="P205" s="215"/>
      <c r="Q205" s="215"/>
      <c r="R205" s="71"/>
      <c r="S205" s="71"/>
      <c r="T205" s="141">
        <v>14628209.999999998</v>
      </c>
      <c r="U205" s="141">
        <v>16383595.199999999</v>
      </c>
      <c r="V205" s="200"/>
      <c r="W205" s="66">
        <v>2017</v>
      </c>
      <c r="X205" s="159" t="s">
        <v>2373</v>
      </c>
    </row>
    <row r="206" spans="1:24" s="139" customFormat="1" ht="81" customHeight="1" x14ac:dyDescent="0.2">
      <c r="A206" s="157" t="s">
        <v>664</v>
      </c>
      <c r="B206" s="60" t="s">
        <v>123</v>
      </c>
      <c r="C206" s="71" t="s">
        <v>1405</v>
      </c>
      <c r="D206" s="70" t="s">
        <v>1509</v>
      </c>
      <c r="E206" s="70" t="s">
        <v>1509</v>
      </c>
      <c r="F206" s="70" t="s">
        <v>1513</v>
      </c>
      <c r="G206" s="66" t="s">
        <v>730</v>
      </c>
      <c r="H206" s="104">
        <v>100</v>
      </c>
      <c r="I206" s="66">
        <v>710000000</v>
      </c>
      <c r="J206" s="66" t="s">
        <v>126</v>
      </c>
      <c r="K206" s="66" t="s">
        <v>519</v>
      </c>
      <c r="L206" s="66" t="s">
        <v>1510</v>
      </c>
      <c r="M206" s="66"/>
      <c r="N206" s="66" t="s">
        <v>2081</v>
      </c>
      <c r="O206" s="76" t="s">
        <v>1498</v>
      </c>
      <c r="P206" s="215"/>
      <c r="Q206" s="215"/>
      <c r="R206" s="71"/>
      <c r="S206" s="71"/>
      <c r="T206" s="140">
        <v>0</v>
      </c>
      <c r="U206" s="140">
        <v>0</v>
      </c>
      <c r="V206" s="200"/>
      <c r="W206" s="66">
        <v>2017</v>
      </c>
      <c r="X206" s="172" t="s">
        <v>2339</v>
      </c>
    </row>
    <row r="207" spans="1:24" s="139" customFormat="1" ht="81" customHeight="1" x14ac:dyDescent="0.2">
      <c r="A207" s="157" t="s">
        <v>2376</v>
      </c>
      <c r="B207" s="60" t="s">
        <v>123</v>
      </c>
      <c r="C207" s="71" t="s">
        <v>1405</v>
      </c>
      <c r="D207" s="70" t="s">
        <v>1509</v>
      </c>
      <c r="E207" s="70" t="s">
        <v>1509</v>
      </c>
      <c r="F207" s="70" t="s">
        <v>1513</v>
      </c>
      <c r="G207" s="66" t="s">
        <v>730</v>
      </c>
      <c r="H207" s="104">
        <v>100</v>
      </c>
      <c r="I207" s="66">
        <v>710000000</v>
      </c>
      <c r="J207" s="66" t="s">
        <v>126</v>
      </c>
      <c r="K207" s="66" t="s">
        <v>539</v>
      </c>
      <c r="L207" s="66" t="s">
        <v>1510</v>
      </c>
      <c r="M207" s="66"/>
      <c r="N207" s="66" t="s">
        <v>731</v>
      </c>
      <c r="O207" s="76" t="s">
        <v>1498</v>
      </c>
      <c r="P207" s="215"/>
      <c r="Q207" s="215"/>
      <c r="R207" s="71"/>
      <c r="S207" s="71"/>
      <c r="T207" s="141">
        <v>1853209.9999999998</v>
      </c>
      <c r="U207" s="141">
        <v>2075595.2</v>
      </c>
      <c r="V207" s="200"/>
      <c r="W207" s="66">
        <v>2017</v>
      </c>
      <c r="X207" s="159" t="s">
        <v>2373</v>
      </c>
    </row>
    <row r="208" spans="1:24" s="120" customFormat="1" ht="51" x14ac:dyDescent="0.25">
      <c r="A208" s="160" t="s">
        <v>689</v>
      </c>
      <c r="B208" s="2" t="s">
        <v>123</v>
      </c>
      <c r="C208" s="2" t="s">
        <v>1413</v>
      </c>
      <c r="D208" s="42" t="s">
        <v>1514</v>
      </c>
      <c r="E208" s="42" t="s">
        <v>1514</v>
      </c>
      <c r="F208" s="42" t="s">
        <v>1871</v>
      </c>
      <c r="G208" s="2" t="s">
        <v>125</v>
      </c>
      <c r="H208" s="76">
        <v>100</v>
      </c>
      <c r="I208" s="2">
        <v>710000000</v>
      </c>
      <c r="J208" s="2" t="s">
        <v>126</v>
      </c>
      <c r="K208" s="2" t="s">
        <v>1515</v>
      </c>
      <c r="L208" s="2" t="s">
        <v>952</v>
      </c>
      <c r="M208" s="2"/>
      <c r="N208" s="2" t="s">
        <v>1516</v>
      </c>
      <c r="O208" s="76" t="s">
        <v>1498</v>
      </c>
      <c r="P208" s="2"/>
      <c r="Q208" s="2"/>
      <c r="R208" s="2"/>
      <c r="S208" s="2"/>
      <c r="T208" s="109">
        <v>193908</v>
      </c>
      <c r="U208" s="109">
        <v>217176.96000000002</v>
      </c>
      <c r="V208" s="2"/>
      <c r="W208" s="2">
        <v>2017</v>
      </c>
      <c r="X208" s="127"/>
    </row>
    <row r="209" spans="1:24" s="120" customFormat="1" ht="127.5" x14ac:dyDescent="0.25">
      <c r="A209" s="157" t="s">
        <v>690</v>
      </c>
      <c r="B209" s="2" t="s">
        <v>123</v>
      </c>
      <c r="C209" s="69" t="s">
        <v>1418</v>
      </c>
      <c r="D209" s="98" t="s">
        <v>1517</v>
      </c>
      <c r="E209" s="98" t="s">
        <v>1517</v>
      </c>
      <c r="F209" s="98" t="s">
        <v>1772</v>
      </c>
      <c r="G209" s="2" t="s">
        <v>730</v>
      </c>
      <c r="H209" s="76">
        <v>70</v>
      </c>
      <c r="I209" s="2">
        <v>710000000</v>
      </c>
      <c r="J209" s="2" t="s">
        <v>126</v>
      </c>
      <c r="K209" s="112" t="s">
        <v>443</v>
      </c>
      <c r="L209" s="69" t="s">
        <v>1518</v>
      </c>
      <c r="M209" s="69"/>
      <c r="N209" s="69" t="s">
        <v>843</v>
      </c>
      <c r="O209" s="76" t="s">
        <v>1519</v>
      </c>
      <c r="P209" s="69"/>
      <c r="Q209" s="69"/>
      <c r="R209" s="69"/>
      <c r="S209" s="110"/>
      <c r="T209" s="140">
        <v>0</v>
      </c>
      <c r="U209" s="140">
        <v>0</v>
      </c>
      <c r="V209" s="69"/>
      <c r="W209" s="2">
        <v>2017</v>
      </c>
      <c r="X209" s="108" t="s">
        <v>2615</v>
      </c>
    </row>
    <row r="210" spans="1:24" s="120" customFormat="1" ht="127.5" x14ac:dyDescent="0.25">
      <c r="A210" s="157" t="s">
        <v>2675</v>
      </c>
      <c r="B210" s="2" t="s">
        <v>123</v>
      </c>
      <c r="C210" s="69" t="s">
        <v>1418</v>
      </c>
      <c r="D210" s="98" t="s">
        <v>1517</v>
      </c>
      <c r="E210" s="98" t="s">
        <v>1517</v>
      </c>
      <c r="F210" s="98" t="s">
        <v>1772</v>
      </c>
      <c r="G210" s="2" t="s">
        <v>730</v>
      </c>
      <c r="H210" s="76">
        <v>70</v>
      </c>
      <c r="I210" s="2">
        <v>710000000</v>
      </c>
      <c r="J210" s="2" t="s">
        <v>126</v>
      </c>
      <c r="K210" s="112" t="s">
        <v>539</v>
      </c>
      <c r="L210" s="69" t="s">
        <v>1518</v>
      </c>
      <c r="M210" s="69"/>
      <c r="N210" s="69" t="s">
        <v>1097</v>
      </c>
      <c r="O210" s="76" t="s">
        <v>1519</v>
      </c>
      <c r="P210" s="69"/>
      <c r="Q210" s="69"/>
      <c r="R210" s="69"/>
      <c r="S210" s="110"/>
      <c r="T210" s="110">
        <v>106013980</v>
      </c>
      <c r="U210" s="110">
        <v>107419765</v>
      </c>
      <c r="V210" s="69"/>
      <c r="W210" s="2">
        <v>2017</v>
      </c>
      <c r="X210" s="108" t="s">
        <v>2676</v>
      </c>
    </row>
    <row r="211" spans="1:24" s="120" customFormat="1" ht="127.5" x14ac:dyDescent="0.25">
      <c r="A211" s="160" t="s">
        <v>691</v>
      </c>
      <c r="B211" s="60" t="s">
        <v>123</v>
      </c>
      <c r="C211" s="71" t="s">
        <v>1418</v>
      </c>
      <c r="D211" s="70" t="s">
        <v>1517</v>
      </c>
      <c r="E211" s="70" t="s">
        <v>1517</v>
      </c>
      <c r="F211" s="70" t="s">
        <v>1773</v>
      </c>
      <c r="G211" s="66" t="s">
        <v>730</v>
      </c>
      <c r="H211" s="104">
        <v>70</v>
      </c>
      <c r="I211" s="66">
        <v>710000000</v>
      </c>
      <c r="J211" s="66" t="s">
        <v>126</v>
      </c>
      <c r="K211" s="174" t="s">
        <v>443</v>
      </c>
      <c r="L211" s="71" t="s">
        <v>1518</v>
      </c>
      <c r="M211" s="71"/>
      <c r="N211" s="71" t="s">
        <v>843</v>
      </c>
      <c r="O211" s="104" t="s">
        <v>1519</v>
      </c>
      <c r="P211" s="71"/>
      <c r="Q211" s="71"/>
      <c r="R211" s="71"/>
      <c r="S211" s="144"/>
      <c r="T211" s="140">
        <v>0</v>
      </c>
      <c r="U211" s="140">
        <v>0</v>
      </c>
      <c r="V211" s="71"/>
      <c r="W211" s="66">
        <v>2017</v>
      </c>
      <c r="X211" s="136" t="s">
        <v>2615</v>
      </c>
    </row>
    <row r="212" spans="1:24" s="120" customFormat="1" ht="127.5" x14ac:dyDescent="0.25">
      <c r="A212" s="160" t="s">
        <v>2677</v>
      </c>
      <c r="B212" s="60" t="s">
        <v>123</v>
      </c>
      <c r="C212" s="71" t="s">
        <v>1418</v>
      </c>
      <c r="D212" s="70" t="s">
        <v>1517</v>
      </c>
      <c r="E212" s="70" t="s">
        <v>1517</v>
      </c>
      <c r="F212" s="70" t="s">
        <v>1773</v>
      </c>
      <c r="G212" s="66" t="s">
        <v>730</v>
      </c>
      <c r="H212" s="104">
        <v>70</v>
      </c>
      <c r="I212" s="66">
        <v>710000000</v>
      </c>
      <c r="J212" s="66" t="s">
        <v>126</v>
      </c>
      <c r="K212" s="174" t="s">
        <v>539</v>
      </c>
      <c r="L212" s="71" t="s">
        <v>1518</v>
      </c>
      <c r="M212" s="71"/>
      <c r="N212" s="71" t="s">
        <v>1097</v>
      </c>
      <c r="O212" s="104" t="s">
        <v>1519</v>
      </c>
      <c r="P212" s="71"/>
      <c r="Q212" s="71"/>
      <c r="R212" s="71"/>
      <c r="S212" s="144"/>
      <c r="T212" s="141">
        <v>266769360</v>
      </c>
      <c r="U212" s="144">
        <v>274315868</v>
      </c>
      <c r="V212" s="71"/>
      <c r="W212" s="66">
        <v>2017</v>
      </c>
      <c r="X212" s="172" t="s">
        <v>2676</v>
      </c>
    </row>
    <row r="213" spans="1:24" s="120" customFormat="1" ht="127.5" x14ac:dyDescent="0.25">
      <c r="A213" s="157" t="s">
        <v>692</v>
      </c>
      <c r="B213" s="60" t="s">
        <v>123</v>
      </c>
      <c r="C213" s="71" t="s">
        <v>1418</v>
      </c>
      <c r="D213" s="70" t="s">
        <v>1517</v>
      </c>
      <c r="E213" s="70" t="s">
        <v>1517</v>
      </c>
      <c r="F213" s="70" t="s">
        <v>1774</v>
      </c>
      <c r="G213" s="66" t="s">
        <v>730</v>
      </c>
      <c r="H213" s="104">
        <v>70</v>
      </c>
      <c r="I213" s="66">
        <v>710000000</v>
      </c>
      <c r="J213" s="66" t="s">
        <v>126</v>
      </c>
      <c r="K213" s="174" t="s">
        <v>443</v>
      </c>
      <c r="L213" s="71" t="s">
        <v>1518</v>
      </c>
      <c r="M213" s="71"/>
      <c r="N213" s="71" t="s">
        <v>843</v>
      </c>
      <c r="O213" s="104" t="s">
        <v>1519</v>
      </c>
      <c r="P213" s="71"/>
      <c r="Q213" s="71"/>
      <c r="R213" s="71"/>
      <c r="S213" s="144"/>
      <c r="T213" s="140">
        <v>0</v>
      </c>
      <c r="U213" s="140">
        <v>0</v>
      </c>
      <c r="V213" s="71"/>
      <c r="W213" s="66">
        <v>2017</v>
      </c>
      <c r="X213" s="197" t="s">
        <v>2615</v>
      </c>
    </row>
    <row r="214" spans="1:24" s="120" customFormat="1" ht="127.5" x14ac:dyDescent="0.25">
      <c r="A214" s="157" t="s">
        <v>2678</v>
      </c>
      <c r="B214" s="60" t="s">
        <v>123</v>
      </c>
      <c r="C214" s="71" t="s">
        <v>1418</v>
      </c>
      <c r="D214" s="70" t="s">
        <v>1517</v>
      </c>
      <c r="E214" s="70" t="s">
        <v>1517</v>
      </c>
      <c r="F214" s="70" t="s">
        <v>1774</v>
      </c>
      <c r="G214" s="66" t="s">
        <v>730</v>
      </c>
      <c r="H214" s="104">
        <v>70</v>
      </c>
      <c r="I214" s="66">
        <v>710000000</v>
      </c>
      <c r="J214" s="66" t="s">
        <v>126</v>
      </c>
      <c r="K214" s="174" t="s">
        <v>539</v>
      </c>
      <c r="L214" s="71" t="s">
        <v>1518</v>
      </c>
      <c r="M214" s="71"/>
      <c r="N214" s="71" t="s">
        <v>1097</v>
      </c>
      <c r="O214" s="104" t="s">
        <v>1519</v>
      </c>
      <c r="P214" s="71"/>
      <c r="Q214" s="71"/>
      <c r="R214" s="71"/>
      <c r="S214" s="144"/>
      <c r="T214" s="141">
        <v>60696740</v>
      </c>
      <c r="U214" s="144">
        <v>62264696</v>
      </c>
      <c r="V214" s="71"/>
      <c r="W214" s="66">
        <v>2017</v>
      </c>
      <c r="X214" s="172" t="s">
        <v>2676</v>
      </c>
    </row>
    <row r="215" spans="1:24" s="120" customFormat="1" ht="89.25" x14ac:dyDescent="0.25">
      <c r="A215" s="160" t="s">
        <v>707</v>
      </c>
      <c r="B215" s="2" t="s">
        <v>123</v>
      </c>
      <c r="C215" s="69" t="s">
        <v>1418</v>
      </c>
      <c r="D215" s="98" t="s">
        <v>1517</v>
      </c>
      <c r="E215" s="98" t="s">
        <v>1517</v>
      </c>
      <c r="F215" s="98" t="s">
        <v>1775</v>
      </c>
      <c r="G215" s="2" t="s">
        <v>730</v>
      </c>
      <c r="H215" s="76">
        <v>70</v>
      </c>
      <c r="I215" s="2">
        <v>710000000</v>
      </c>
      <c r="J215" s="2" t="s">
        <v>126</v>
      </c>
      <c r="K215" s="112" t="s">
        <v>443</v>
      </c>
      <c r="L215" s="69" t="s">
        <v>1521</v>
      </c>
      <c r="M215" s="69"/>
      <c r="N215" s="69" t="s">
        <v>843</v>
      </c>
      <c r="O215" s="76" t="s">
        <v>1519</v>
      </c>
      <c r="P215" s="69"/>
      <c r="Q215" s="69"/>
      <c r="R215" s="109"/>
      <c r="S215" s="109"/>
      <c r="T215" s="140">
        <v>0</v>
      </c>
      <c r="U215" s="140">
        <v>0</v>
      </c>
      <c r="V215" s="69"/>
      <c r="W215" s="2">
        <v>2017</v>
      </c>
      <c r="X215" s="136" t="s">
        <v>2615</v>
      </c>
    </row>
    <row r="216" spans="1:24" s="120" customFormat="1" ht="89.25" x14ac:dyDescent="0.25">
      <c r="A216" s="160" t="s">
        <v>2679</v>
      </c>
      <c r="B216" s="2" t="s">
        <v>123</v>
      </c>
      <c r="C216" s="69" t="s">
        <v>1418</v>
      </c>
      <c r="D216" s="98" t="s">
        <v>1517</v>
      </c>
      <c r="E216" s="98" t="s">
        <v>1517</v>
      </c>
      <c r="F216" s="98" t="s">
        <v>1775</v>
      </c>
      <c r="G216" s="2" t="s">
        <v>730</v>
      </c>
      <c r="H216" s="76">
        <v>70</v>
      </c>
      <c r="I216" s="2">
        <v>710000000</v>
      </c>
      <c r="J216" s="2" t="s">
        <v>126</v>
      </c>
      <c r="K216" s="112" t="s">
        <v>539</v>
      </c>
      <c r="L216" s="69" t="s">
        <v>1521</v>
      </c>
      <c r="M216" s="69"/>
      <c r="N216" s="69" t="s">
        <v>1097</v>
      </c>
      <c r="O216" s="76" t="s">
        <v>1519</v>
      </c>
      <c r="P216" s="69"/>
      <c r="Q216" s="69"/>
      <c r="R216" s="109"/>
      <c r="S216" s="109"/>
      <c r="T216" s="109">
        <v>34228125</v>
      </c>
      <c r="U216" s="109">
        <v>37895485</v>
      </c>
      <c r="V216" s="69"/>
      <c r="W216" s="2">
        <v>2017</v>
      </c>
      <c r="X216" s="136" t="s">
        <v>2676</v>
      </c>
    </row>
    <row r="217" spans="1:24" s="120" customFormat="1" ht="89.25" x14ac:dyDescent="0.25">
      <c r="A217" s="157" t="s">
        <v>708</v>
      </c>
      <c r="B217" s="2" t="s">
        <v>123</v>
      </c>
      <c r="C217" s="69" t="s">
        <v>1418</v>
      </c>
      <c r="D217" s="98" t="s">
        <v>1517</v>
      </c>
      <c r="E217" s="98" t="s">
        <v>1517</v>
      </c>
      <c r="F217" s="98" t="s">
        <v>1776</v>
      </c>
      <c r="G217" s="2" t="s">
        <v>730</v>
      </c>
      <c r="H217" s="76">
        <v>70</v>
      </c>
      <c r="I217" s="2">
        <v>710000000</v>
      </c>
      <c r="J217" s="2" t="s">
        <v>126</v>
      </c>
      <c r="K217" s="112" t="s">
        <v>443</v>
      </c>
      <c r="L217" s="69" t="s">
        <v>1518</v>
      </c>
      <c r="M217" s="69"/>
      <c r="N217" s="69" t="s">
        <v>843</v>
      </c>
      <c r="O217" s="76" t="s">
        <v>1519</v>
      </c>
      <c r="P217" s="69"/>
      <c r="Q217" s="69"/>
      <c r="R217" s="109"/>
      <c r="S217" s="109"/>
      <c r="T217" s="140">
        <v>0</v>
      </c>
      <c r="U217" s="140">
        <v>0</v>
      </c>
      <c r="V217" s="69"/>
      <c r="W217" s="2">
        <v>2017</v>
      </c>
      <c r="X217" s="136" t="s">
        <v>2615</v>
      </c>
    </row>
    <row r="218" spans="1:24" s="120" customFormat="1" ht="89.25" x14ac:dyDescent="0.25">
      <c r="A218" s="157" t="s">
        <v>2680</v>
      </c>
      <c r="B218" s="2" t="s">
        <v>123</v>
      </c>
      <c r="C218" s="69" t="s">
        <v>1418</v>
      </c>
      <c r="D218" s="98" t="s">
        <v>1517</v>
      </c>
      <c r="E218" s="98" t="s">
        <v>1517</v>
      </c>
      <c r="F218" s="98" t="s">
        <v>1776</v>
      </c>
      <c r="G218" s="2" t="s">
        <v>730</v>
      </c>
      <c r="H218" s="76">
        <v>70</v>
      </c>
      <c r="I218" s="2">
        <v>710000000</v>
      </c>
      <c r="J218" s="2" t="s">
        <v>126</v>
      </c>
      <c r="K218" s="112" t="s">
        <v>539</v>
      </c>
      <c r="L218" s="69" t="s">
        <v>1518</v>
      </c>
      <c r="M218" s="69"/>
      <c r="N218" s="69" t="s">
        <v>1097</v>
      </c>
      <c r="O218" s="76" t="s">
        <v>1519</v>
      </c>
      <c r="P218" s="69"/>
      <c r="Q218" s="69"/>
      <c r="R218" s="109"/>
      <c r="S218" s="109"/>
      <c r="T218" s="109">
        <v>95582502</v>
      </c>
      <c r="U218" s="109">
        <v>107052402</v>
      </c>
      <c r="V218" s="69"/>
      <c r="W218" s="2">
        <v>2017</v>
      </c>
      <c r="X218" s="136" t="s">
        <v>2676</v>
      </c>
    </row>
    <row r="219" spans="1:24" s="120" customFormat="1" ht="63.75" x14ac:dyDescent="0.25">
      <c r="A219" s="160" t="s">
        <v>734</v>
      </c>
      <c r="B219" s="2" t="s">
        <v>123</v>
      </c>
      <c r="C219" s="69" t="s">
        <v>1430</v>
      </c>
      <c r="D219" s="98" t="s">
        <v>1522</v>
      </c>
      <c r="E219" s="98" t="s">
        <v>1522</v>
      </c>
      <c r="F219" s="98" t="s">
        <v>1777</v>
      </c>
      <c r="G219" s="2" t="s">
        <v>125</v>
      </c>
      <c r="H219" s="76">
        <v>100</v>
      </c>
      <c r="I219" s="2">
        <v>710000000</v>
      </c>
      <c r="J219" s="2" t="s">
        <v>126</v>
      </c>
      <c r="K219" s="2" t="s">
        <v>168</v>
      </c>
      <c r="L219" s="69" t="s">
        <v>1523</v>
      </c>
      <c r="M219" s="69"/>
      <c r="N219" s="2" t="s">
        <v>1497</v>
      </c>
      <c r="O219" s="76" t="s">
        <v>1498</v>
      </c>
      <c r="P219" s="69"/>
      <c r="Q219" s="69"/>
      <c r="R219" s="69"/>
      <c r="S219" s="69"/>
      <c r="T219" s="110">
        <v>840000</v>
      </c>
      <c r="U219" s="110">
        <v>840000</v>
      </c>
      <c r="V219" s="69"/>
      <c r="W219" s="69">
        <v>2017</v>
      </c>
      <c r="X219" s="136" t="s">
        <v>1520</v>
      </c>
    </row>
    <row r="220" spans="1:24" s="120" customFormat="1" ht="51" x14ac:dyDescent="0.25">
      <c r="A220" s="157" t="s">
        <v>735</v>
      </c>
      <c r="B220" s="2" t="s">
        <v>123</v>
      </c>
      <c r="C220" s="69" t="s">
        <v>1430</v>
      </c>
      <c r="D220" s="98" t="s">
        <v>1522</v>
      </c>
      <c r="E220" s="98" t="s">
        <v>1522</v>
      </c>
      <c r="F220" s="98" t="s">
        <v>1777</v>
      </c>
      <c r="G220" s="2" t="s">
        <v>125</v>
      </c>
      <c r="H220" s="76">
        <v>100</v>
      </c>
      <c r="I220" s="2">
        <v>710000000</v>
      </c>
      <c r="J220" s="2" t="s">
        <v>126</v>
      </c>
      <c r="K220" s="2" t="s">
        <v>168</v>
      </c>
      <c r="L220" s="69" t="s">
        <v>1524</v>
      </c>
      <c r="M220" s="69"/>
      <c r="N220" s="2" t="s">
        <v>1497</v>
      </c>
      <c r="O220" s="76" t="s">
        <v>1498</v>
      </c>
      <c r="P220" s="69"/>
      <c r="Q220" s="69"/>
      <c r="R220" s="69"/>
      <c r="S220" s="69"/>
      <c r="T220" s="109">
        <v>600000</v>
      </c>
      <c r="U220" s="110">
        <v>600000</v>
      </c>
      <c r="V220" s="69"/>
      <c r="W220" s="69">
        <v>2017</v>
      </c>
      <c r="X220" s="136" t="s">
        <v>688</v>
      </c>
    </row>
    <row r="221" spans="1:24" s="120" customFormat="1" ht="76.5" x14ac:dyDescent="0.25">
      <c r="A221" s="160" t="s">
        <v>736</v>
      </c>
      <c r="B221" s="2" t="s">
        <v>123</v>
      </c>
      <c r="C221" s="75" t="s">
        <v>1436</v>
      </c>
      <c r="D221" s="121" t="s">
        <v>1778</v>
      </c>
      <c r="E221" s="121" t="s">
        <v>1778</v>
      </c>
      <c r="F221" s="98" t="s">
        <v>1525</v>
      </c>
      <c r="G221" s="2" t="s">
        <v>125</v>
      </c>
      <c r="H221" s="76">
        <v>100</v>
      </c>
      <c r="I221" s="2">
        <v>710000000</v>
      </c>
      <c r="J221" s="2" t="s">
        <v>126</v>
      </c>
      <c r="K221" s="2" t="s">
        <v>168</v>
      </c>
      <c r="L221" s="69" t="s">
        <v>1526</v>
      </c>
      <c r="M221" s="69"/>
      <c r="N221" s="2" t="s">
        <v>1497</v>
      </c>
      <c r="O221" s="2" t="s">
        <v>1527</v>
      </c>
      <c r="P221" s="69"/>
      <c r="Q221" s="69"/>
      <c r="R221" s="69"/>
      <c r="S221" s="69"/>
      <c r="T221" s="109">
        <v>27397749</v>
      </c>
      <c r="U221" s="109">
        <v>27397749</v>
      </c>
      <c r="V221" s="69"/>
      <c r="W221" s="69">
        <v>2017</v>
      </c>
      <c r="X221" s="136" t="s">
        <v>688</v>
      </c>
    </row>
    <row r="222" spans="1:24" s="120" customFormat="1" ht="76.5" x14ac:dyDescent="0.25">
      <c r="A222" s="157" t="s">
        <v>737</v>
      </c>
      <c r="B222" s="2" t="s">
        <v>123</v>
      </c>
      <c r="C222" s="110" t="s">
        <v>1441</v>
      </c>
      <c r="D222" s="122" t="s">
        <v>1528</v>
      </c>
      <c r="E222" s="122" t="s">
        <v>1528</v>
      </c>
      <c r="F222" s="122" t="s">
        <v>1529</v>
      </c>
      <c r="G222" s="2" t="s">
        <v>125</v>
      </c>
      <c r="H222" s="76">
        <v>100</v>
      </c>
      <c r="I222" s="2">
        <v>710000000</v>
      </c>
      <c r="J222" s="2" t="s">
        <v>126</v>
      </c>
      <c r="K222" s="110" t="s">
        <v>168</v>
      </c>
      <c r="L222" s="110" t="s">
        <v>1530</v>
      </c>
      <c r="M222" s="110"/>
      <c r="N222" s="2" t="s">
        <v>1497</v>
      </c>
      <c r="O222" s="2" t="s">
        <v>992</v>
      </c>
      <c r="P222" s="110"/>
      <c r="Q222" s="110"/>
      <c r="R222" s="110"/>
      <c r="S222" s="110"/>
      <c r="T222" s="109">
        <v>15144960</v>
      </c>
      <c r="U222" s="109">
        <v>15144960</v>
      </c>
      <c r="V222" s="110"/>
      <c r="W222" s="69">
        <v>2017</v>
      </c>
      <c r="X222" s="136" t="s">
        <v>688</v>
      </c>
    </row>
    <row r="223" spans="1:24" s="120" customFormat="1" ht="63.75" x14ac:dyDescent="0.25">
      <c r="A223" s="160" t="s">
        <v>738</v>
      </c>
      <c r="B223" s="2" t="s">
        <v>123</v>
      </c>
      <c r="C223" s="110" t="s">
        <v>1445</v>
      </c>
      <c r="D223" s="122" t="s">
        <v>1531</v>
      </c>
      <c r="E223" s="122" t="s">
        <v>1531</v>
      </c>
      <c r="F223" s="122" t="s">
        <v>1873</v>
      </c>
      <c r="G223" s="2" t="s">
        <v>730</v>
      </c>
      <c r="H223" s="76">
        <v>0</v>
      </c>
      <c r="I223" s="2">
        <v>710000000</v>
      </c>
      <c r="J223" s="2" t="s">
        <v>126</v>
      </c>
      <c r="K223" s="110" t="s">
        <v>516</v>
      </c>
      <c r="L223" s="110" t="s">
        <v>1532</v>
      </c>
      <c r="M223" s="110"/>
      <c r="N223" s="2" t="s">
        <v>1533</v>
      </c>
      <c r="O223" s="76" t="s">
        <v>1519</v>
      </c>
      <c r="P223" s="110"/>
      <c r="Q223" s="110"/>
      <c r="R223" s="110"/>
      <c r="S223" s="110"/>
      <c r="T223" s="140">
        <v>0</v>
      </c>
      <c r="U223" s="140">
        <v>0</v>
      </c>
      <c r="V223" s="110"/>
      <c r="W223" s="69">
        <v>2017</v>
      </c>
      <c r="X223" s="136" t="s">
        <v>2681</v>
      </c>
    </row>
    <row r="224" spans="1:24" s="120" customFormat="1" ht="63.75" x14ac:dyDescent="0.25">
      <c r="A224" s="157" t="s">
        <v>739</v>
      </c>
      <c r="B224" s="66" t="s">
        <v>2002</v>
      </c>
      <c r="C224" s="144" t="s">
        <v>1445</v>
      </c>
      <c r="D224" s="164" t="s">
        <v>1531</v>
      </c>
      <c r="E224" s="164" t="s">
        <v>1531</v>
      </c>
      <c r="F224" s="164" t="s">
        <v>1872</v>
      </c>
      <c r="G224" s="66" t="s">
        <v>730</v>
      </c>
      <c r="H224" s="104">
        <v>0</v>
      </c>
      <c r="I224" s="66">
        <v>710000000</v>
      </c>
      <c r="J224" s="66" t="s">
        <v>126</v>
      </c>
      <c r="K224" s="144" t="s">
        <v>516</v>
      </c>
      <c r="L224" s="144" t="s">
        <v>1534</v>
      </c>
      <c r="M224" s="144"/>
      <c r="N224" s="66" t="s">
        <v>1533</v>
      </c>
      <c r="O224" s="76" t="s">
        <v>1519</v>
      </c>
      <c r="P224" s="144"/>
      <c r="Q224" s="144"/>
      <c r="R224" s="144"/>
      <c r="S224" s="144"/>
      <c r="T224" s="140">
        <v>0</v>
      </c>
      <c r="U224" s="140">
        <v>0</v>
      </c>
      <c r="V224" s="144"/>
      <c r="W224" s="71">
        <v>2017</v>
      </c>
      <c r="X224" s="172" t="s">
        <v>2000</v>
      </c>
    </row>
    <row r="225" spans="1:148" s="120" customFormat="1" ht="63.75" x14ac:dyDescent="0.25">
      <c r="A225" s="157" t="s">
        <v>2078</v>
      </c>
      <c r="B225" s="66" t="s">
        <v>2002</v>
      </c>
      <c r="C225" s="144" t="s">
        <v>1445</v>
      </c>
      <c r="D225" s="164" t="s">
        <v>1531</v>
      </c>
      <c r="E225" s="164" t="s">
        <v>1531</v>
      </c>
      <c r="F225" s="164" t="s">
        <v>1872</v>
      </c>
      <c r="G225" s="66" t="s">
        <v>125</v>
      </c>
      <c r="H225" s="104">
        <v>0</v>
      </c>
      <c r="I225" s="66">
        <v>710000000</v>
      </c>
      <c r="J225" s="66" t="s">
        <v>126</v>
      </c>
      <c r="K225" s="144" t="s">
        <v>443</v>
      </c>
      <c r="L225" s="144" t="s">
        <v>1534</v>
      </c>
      <c r="M225" s="144"/>
      <c r="N225" s="66" t="s">
        <v>1501</v>
      </c>
      <c r="O225" s="76" t="s">
        <v>1519</v>
      </c>
      <c r="P225" s="144"/>
      <c r="Q225" s="144"/>
      <c r="R225" s="144"/>
      <c r="S225" s="144"/>
      <c r="T225" s="141">
        <v>535749120</v>
      </c>
      <c r="U225" s="144">
        <v>535749120</v>
      </c>
      <c r="V225" s="144"/>
      <c r="W225" s="71">
        <v>2017</v>
      </c>
      <c r="X225" s="172" t="s">
        <v>2079</v>
      </c>
    </row>
    <row r="226" spans="1:148" ht="63.75" x14ac:dyDescent="0.25">
      <c r="A226" s="160" t="s">
        <v>740</v>
      </c>
      <c r="B226" s="2" t="s">
        <v>123</v>
      </c>
      <c r="C226" s="110" t="s">
        <v>1445</v>
      </c>
      <c r="D226" s="122" t="s">
        <v>1531</v>
      </c>
      <c r="E226" s="122" t="s">
        <v>1531</v>
      </c>
      <c r="F226" s="122" t="s">
        <v>1874</v>
      </c>
      <c r="G226" s="2" t="s">
        <v>730</v>
      </c>
      <c r="H226" s="76">
        <v>0</v>
      </c>
      <c r="I226" s="2">
        <v>710000000</v>
      </c>
      <c r="J226" s="2" t="s">
        <v>126</v>
      </c>
      <c r="K226" s="110" t="s">
        <v>168</v>
      </c>
      <c r="L226" s="110" t="s">
        <v>1535</v>
      </c>
      <c r="M226" s="110"/>
      <c r="N226" s="2" t="s">
        <v>1501</v>
      </c>
      <c r="O226" s="76" t="s">
        <v>1519</v>
      </c>
      <c r="P226" s="110"/>
      <c r="Q226" s="110"/>
      <c r="R226" s="110"/>
      <c r="S226" s="110"/>
      <c r="T226" s="140">
        <v>0</v>
      </c>
      <c r="U226" s="140">
        <v>0</v>
      </c>
      <c r="V226" s="110"/>
      <c r="W226" s="69">
        <v>2017</v>
      </c>
      <c r="X226" s="136" t="s">
        <v>2615</v>
      </c>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c r="BI226" s="64"/>
      <c r="BJ226" s="64"/>
      <c r="BK226" s="64"/>
      <c r="BL226" s="64"/>
      <c r="BM226" s="64"/>
      <c r="BN226" s="64"/>
      <c r="BO226" s="64"/>
      <c r="BP226" s="64"/>
      <c r="BQ226" s="64"/>
      <c r="BR226" s="64"/>
      <c r="BS226" s="64"/>
      <c r="BT226" s="64"/>
      <c r="BU226" s="64"/>
      <c r="BV226" s="64"/>
      <c r="BW226" s="64"/>
      <c r="BX226" s="64"/>
      <c r="BY226" s="64"/>
      <c r="BZ226" s="64"/>
      <c r="CA226" s="64"/>
      <c r="CB226" s="64"/>
      <c r="CC226" s="64"/>
      <c r="CD226" s="64"/>
      <c r="CE226" s="64"/>
      <c r="CF226" s="64"/>
      <c r="CG226" s="64"/>
      <c r="CH226" s="64"/>
      <c r="CI226" s="64"/>
      <c r="CJ226" s="64"/>
      <c r="CK226" s="64"/>
      <c r="CL226" s="64"/>
      <c r="CM226" s="64"/>
      <c r="CN226" s="64"/>
      <c r="CO226" s="64"/>
      <c r="CP226" s="64"/>
      <c r="CQ226" s="64"/>
      <c r="CR226" s="64"/>
      <c r="CS226" s="64"/>
      <c r="CT226" s="64"/>
      <c r="CU226" s="64"/>
      <c r="CV226" s="64"/>
      <c r="CW226" s="64"/>
      <c r="CX226" s="64"/>
      <c r="CY226" s="64"/>
      <c r="CZ226" s="64"/>
      <c r="DA226" s="64"/>
      <c r="DB226" s="64"/>
      <c r="DC226" s="64"/>
      <c r="DD226" s="64"/>
      <c r="DE226" s="64"/>
      <c r="DF226" s="64"/>
      <c r="DG226" s="64"/>
      <c r="DH226" s="64"/>
      <c r="DI226" s="64"/>
      <c r="DJ226" s="64"/>
      <c r="DK226" s="64"/>
      <c r="DL226" s="64"/>
      <c r="DM226" s="64"/>
      <c r="DN226" s="64"/>
      <c r="DO226" s="64"/>
      <c r="DP226" s="64"/>
      <c r="DQ226" s="64"/>
      <c r="DR226" s="64"/>
      <c r="DS226" s="64"/>
      <c r="DT226" s="64"/>
      <c r="DU226" s="64"/>
      <c r="DV226" s="64"/>
      <c r="DW226" s="64"/>
      <c r="DX226" s="64"/>
      <c r="DY226" s="64"/>
      <c r="DZ226" s="64"/>
      <c r="EA226" s="64"/>
      <c r="EB226" s="64"/>
      <c r="EC226" s="64"/>
      <c r="ED226" s="64"/>
      <c r="EE226" s="64"/>
      <c r="EF226" s="64"/>
      <c r="EG226" s="64"/>
      <c r="EH226" s="64"/>
      <c r="EI226" s="64"/>
      <c r="EJ226" s="64"/>
      <c r="EK226" s="64"/>
      <c r="EL226" s="64"/>
      <c r="EM226" s="64"/>
      <c r="EN226" s="64"/>
      <c r="EO226" s="64"/>
      <c r="EP226" s="64"/>
      <c r="EQ226" s="64"/>
      <c r="ER226" s="64"/>
    </row>
    <row r="227" spans="1:148" ht="63.75" x14ac:dyDescent="0.25">
      <c r="A227" s="160" t="s">
        <v>2682</v>
      </c>
      <c r="B227" s="2" t="s">
        <v>123</v>
      </c>
      <c r="C227" s="110" t="s">
        <v>1445</v>
      </c>
      <c r="D227" s="122" t="s">
        <v>1531</v>
      </c>
      <c r="E227" s="122" t="s">
        <v>1531</v>
      </c>
      <c r="F227" s="122" t="s">
        <v>1874</v>
      </c>
      <c r="G227" s="2" t="s">
        <v>730</v>
      </c>
      <c r="H227" s="76">
        <v>0</v>
      </c>
      <c r="I227" s="2">
        <v>710000000</v>
      </c>
      <c r="J227" s="2" t="s">
        <v>126</v>
      </c>
      <c r="K227" s="110" t="s">
        <v>529</v>
      </c>
      <c r="L227" s="110" t="s">
        <v>1535</v>
      </c>
      <c r="M227" s="110"/>
      <c r="N227" s="2" t="s">
        <v>2683</v>
      </c>
      <c r="O227" s="76" t="s">
        <v>1519</v>
      </c>
      <c r="P227" s="110"/>
      <c r="Q227" s="110"/>
      <c r="R227" s="110"/>
      <c r="S227" s="110"/>
      <c r="T227" s="109">
        <v>901073853</v>
      </c>
      <c r="U227" s="110">
        <v>901073853</v>
      </c>
      <c r="V227" s="110"/>
      <c r="W227" s="69">
        <v>2017</v>
      </c>
      <c r="X227" s="136" t="s">
        <v>2684</v>
      </c>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c r="BI227" s="64"/>
      <c r="BJ227" s="64"/>
      <c r="BK227" s="64"/>
      <c r="BL227" s="64"/>
      <c r="BM227" s="64"/>
      <c r="BN227" s="64"/>
      <c r="BO227" s="64"/>
      <c r="BP227" s="64"/>
      <c r="BQ227" s="64"/>
      <c r="BR227" s="64"/>
      <c r="BS227" s="64"/>
      <c r="BT227" s="64"/>
      <c r="BU227" s="64"/>
      <c r="BV227" s="64"/>
      <c r="BW227" s="64"/>
      <c r="BX227" s="64"/>
      <c r="BY227" s="64"/>
      <c r="BZ227" s="64"/>
      <c r="CA227" s="64"/>
      <c r="CB227" s="64"/>
      <c r="CC227" s="64"/>
      <c r="CD227" s="64"/>
      <c r="CE227" s="64"/>
      <c r="CF227" s="64"/>
      <c r="CG227" s="64"/>
      <c r="CH227" s="64"/>
      <c r="CI227" s="64"/>
      <c r="CJ227" s="64"/>
      <c r="CK227" s="64"/>
      <c r="CL227" s="64"/>
      <c r="CM227" s="64"/>
      <c r="CN227" s="64"/>
      <c r="CO227" s="64"/>
      <c r="CP227" s="64"/>
      <c r="CQ227" s="64"/>
      <c r="CR227" s="64"/>
      <c r="CS227" s="64"/>
      <c r="CT227" s="64"/>
      <c r="CU227" s="64"/>
      <c r="CV227" s="64"/>
      <c r="CW227" s="64"/>
      <c r="CX227" s="64"/>
      <c r="CY227" s="64"/>
      <c r="CZ227" s="64"/>
      <c r="DA227" s="64"/>
      <c r="DB227" s="64"/>
      <c r="DC227" s="64"/>
      <c r="DD227" s="64"/>
      <c r="DE227" s="64"/>
      <c r="DF227" s="64"/>
      <c r="DG227" s="64"/>
      <c r="DH227" s="64"/>
      <c r="DI227" s="64"/>
      <c r="DJ227" s="64"/>
      <c r="DK227" s="64"/>
      <c r="DL227" s="64"/>
      <c r="DM227" s="64"/>
      <c r="DN227" s="64"/>
      <c r="DO227" s="64"/>
      <c r="DP227" s="64"/>
      <c r="DQ227" s="64"/>
      <c r="DR227" s="64"/>
      <c r="DS227" s="64"/>
      <c r="DT227" s="64"/>
      <c r="DU227" s="64"/>
      <c r="DV227" s="64"/>
      <c r="DW227" s="64"/>
      <c r="DX227" s="64"/>
      <c r="DY227" s="64"/>
      <c r="DZ227" s="64"/>
      <c r="EA227" s="64"/>
      <c r="EB227" s="64"/>
      <c r="EC227" s="64"/>
      <c r="ED227" s="64"/>
      <c r="EE227" s="64"/>
      <c r="EF227" s="64"/>
      <c r="EG227" s="64"/>
      <c r="EH227" s="64"/>
      <c r="EI227" s="64"/>
      <c r="EJ227" s="64"/>
      <c r="EK227" s="64"/>
      <c r="EL227" s="64"/>
      <c r="EM227" s="64"/>
      <c r="EN227" s="64"/>
      <c r="EO227" s="64"/>
      <c r="EP227" s="64"/>
      <c r="EQ227" s="64"/>
      <c r="ER227" s="64"/>
    </row>
    <row r="228" spans="1:148" ht="102" x14ac:dyDescent="0.25">
      <c r="A228" s="157" t="s">
        <v>741</v>
      </c>
      <c r="B228" s="2" t="s">
        <v>123</v>
      </c>
      <c r="C228" s="69" t="s">
        <v>1454</v>
      </c>
      <c r="D228" s="122" t="s">
        <v>1536</v>
      </c>
      <c r="E228" s="122" t="s">
        <v>1779</v>
      </c>
      <c r="F228" s="122" t="s">
        <v>1875</v>
      </c>
      <c r="G228" s="2" t="s">
        <v>125</v>
      </c>
      <c r="H228" s="76">
        <v>0</v>
      </c>
      <c r="I228" s="2">
        <v>710000000</v>
      </c>
      <c r="J228" s="2" t="s">
        <v>126</v>
      </c>
      <c r="K228" s="110" t="s">
        <v>168</v>
      </c>
      <c r="L228" s="110" t="s">
        <v>1537</v>
      </c>
      <c r="M228" s="110"/>
      <c r="N228" s="2" t="s">
        <v>1497</v>
      </c>
      <c r="O228" s="76" t="s">
        <v>1498</v>
      </c>
      <c r="P228" s="110"/>
      <c r="Q228" s="110"/>
      <c r="R228" s="110"/>
      <c r="S228" s="110"/>
      <c r="T228" s="109">
        <v>203190</v>
      </c>
      <c r="U228" s="110">
        <v>203190</v>
      </c>
      <c r="V228" s="110"/>
      <c r="W228" s="115">
        <v>2017</v>
      </c>
      <c r="X228" s="136" t="s">
        <v>688</v>
      </c>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c r="BI228" s="64"/>
      <c r="BJ228" s="64"/>
      <c r="BK228" s="64"/>
      <c r="BL228" s="64"/>
      <c r="BM228" s="64"/>
      <c r="BN228" s="64"/>
      <c r="BO228" s="64"/>
      <c r="BP228" s="64"/>
      <c r="BQ228" s="64"/>
      <c r="BR228" s="64"/>
      <c r="BS228" s="64"/>
      <c r="BT228" s="64"/>
      <c r="BU228" s="64"/>
      <c r="BV228" s="64"/>
      <c r="BW228" s="64"/>
      <c r="BX228" s="64"/>
      <c r="BY228" s="64"/>
      <c r="BZ228" s="64"/>
      <c r="CA228" s="64"/>
      <c r="CB228" s="64"/>
      <c r="CC228" s="64"/>
      <c r="CD228" s="64"/>
      <c r="CE228" s="64"/>
      <c r="CF228" s="64"/>
      <c r="CG228" s="64"/>
      <c r="CH228" s="64"/>
      <c r="CI228" s="64"/>
      <c r="CJ228" s="64"/>
      <c r="CK228" s="64"/>
      <c r="CL228" s="64"/>
      <c r="CM228" s="64"/>
      <c r="CN228" s="64"/>
      <c r="CO228" s="64"/>
      <c r="CP228" s="64"/>
      <c r="CQ228" s="64"/>
      <c r="CR228" s="64"/>
      <c r="CS228" s="64"/>
      <c r="CT228" s="64"/>
      <c r="CU228" s="64"/>
      <c r="CV228" s="64"/>
      <c r="CW228" s="64"/>
      <c r="CX228" s="64"/>
      <c r="CY228" s="64"/>
      <c r="CZ228" s="64"/>
      <c r="DA228" s="64"/>
      <c r="DB228" s="64"/>
      <c r="DC228" s="64"/>
      <c r="DD228" s="64"/>
      <c r="DE228" s="64"/>
      <c r="DF228" s="64"/>
      <c r="DG228" s="64"/>
      <c r="DH228" s="64"/>
      <c r="DI228" s="64"/>
      <c r="DJ228" s="64"/>
      <c r="DK228" s="64"/>
      <c r="DL228" s="64"/>
      <c r="DM228" s="64"/>
      <c r="DN228" s="64"/>
      <c r="DO228" s="64"/>
      <c r="DP228" s="64"/>
      <c r="DQ228" s="64"/>
      <c r="DR228" s="64"/>
      <c r="DS228" s="64"/>
      <c r="DT228" s="64"/>
      <c r="DU228" s="64"/>
      <c r="DV228" s="64"/>
      <c r="DW228" s="64"/>
      <c r="DX228" s="64"/>
      <c r="DY228" s="64"/>
      <c r="DZ228" s="64"/>
      <c r="EA228" s="64"/>
      <c r="EB228" s="64"/>
      <c r="EC228" s="64"/>
      <c r="ED228" s="64"/>
      <c r="EE228" s="64"/>
      <c r="EF228" s="64"/>
      <c r="EG228" s="64"/>
      <c r="EH228" s="64"/>
      <c r="EI228" s="64"/>
      <c r="EJ228" s="64"/>
      <c r="EK228" s="64"/>
      <c r="EL228" s="64"/>
      <c r="EM228" s="64"/>
      <c r="EN228" s="64"/>
      <c r="EO228" s="64"/>
      <c r="EP228" s="64"/>
      <c r="EQ228" s="64"/>
      <c r="ER228" s="64"/>
    </row>
    <row r="229" spans="1:148" ht="102" x14ac:dyDescent="0.25">
      <c r="A229" s="160" t="s">
        <v>742</v>
      </c>
      <c r="B229" s="66" t="s">
        <v>2002</v>
      </c>
      <c r="C229" s="71" t="s">
        <v>1418</v>
      </c>
      <c r="D229" s="70" t="s">
        <v>1538</v>
      </c>
      <c r="E229" s="70" t="s">
        <v>1539</v>
      </c>
      <c r="F229" s="164" t="s">
        <v>1876</v>
      </c>
      <c r="G229" s="66" t="s">
        <v>730</v>
      </c>
      <c r="H229" s="104">
        <v>80</v>
      </c>
      <c r="I229" s="66">
        <v>710000000</v>
      </c>
      <c r="J229" s="66" t="s">
        <v>126</v>
      </c>
      <c r="K229" s="144" t="s">
        <v>168</v>
      </c>
      <c r="L229" s="144" t="s">
        <v>1540</v>
      </c>
      <c r="M229" s="144"/>
      <c r="N229" s="66" t="s">
        <v>1501</v>
      </c>
      <c r="O229" s="76" t="s">
        <v>1519</v>
      </c>
      <c r="P229" s="144"/>
      <c r="Q229" s="144"/>
      <c r="R229" s="144"/>
      <c r="S229" s="144"/>
      <c r="T229" s="140">
        <v>0</v>
      </c>
      <c r="U229" s="140">
        <v>0</v>
      </c>
      <c r="V229" s="144"/>
      <c r="W229" s="166">
        <v>2017</v>
      </c>
      <c r="X229" s="172" t="s">
        <v>2000</v>
      </c>
      <c r="Y229" s="64"/>
      <c r="Z229" s="64"/>
      <c r="AA229" s="64"/>
      <c r="AB229" s="64"/>
      <c r="AC229" s="64"/>
      <c r="AD229" s="64"/>
      <c r="AE229" s="64"/>
      <c r="AF229" s="64"/>
      <c r="AG229" s="64"/>
      <c r="AH229" s="64"/>
      <c r="AI229" s="64"/>
      <c r="AJ229" s="64"/>
      <c r="AK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c r="BI229" s="64"/>
      <c r="BJ229" s="64"/>
      <c r="BK229" s="64"/>
      <c r="BL229" s="64"/>
      <c r="BM229" s="64"/>
      <c r="BN229" s="64"/>
      <c r="BO229" s="64"/>
      <c r="BP229" s="64"/>
      <c r="BQ229" s="64"/>
      <c r="BR229" s="64"/>
      <c r="BS229" s="64"/>
      <c r="BT229" s="64"/>
      <c r="BU229" s="64"/>
      <c r="BV229" s="64"/>
      <c r="BW229" s="64"/>
      <c r="BX229" s="64"/>
      <c r="BY229" s="64"/>
      <c r="BZ229" s="64"/>
      <c r="CA229" s="64"/>
      <c r="CB229" s="64"/>
      <c r="CC229" s="64"/>
      <c r="CD229" s="64"/>
      <c r="CE229" s="64"/>
      <c r="CF229" s="64"/>
      <c r="CG229" s="64"/>
      <c r="CH229" s="64"/>
      <c r="CI229" s="64"/>
      <c r="CJ229" s="64"/>
      <c r="CK229" s="64"/>
      <c r="CL229" s="64"/>
      <c r="CM229" s="64"/>
      <c r="CN229" s="64"/>
      <c r="CO229" s="64"/>
      <c r="CP229" s="64"/>
      <c r="CQ229" s="64"/>
      <c r="CR229" s="64"/>
      <c r="CS229" s="64"/>
      <c r="CT229" s="64"/>
      <c r="CU229" s="64"/>
      <c r="CV229" s="64"/>
      <c r="CW229" s="64"/>
      <c r="CX229" s="64"/>
      <c r="CY229" s="64"/>
      <c r="CZ229" s="64"/>
      <c r="DA229" s="64"/>
      <c r="DB229" s="64"/>
      <c r="DC229" s="64"/>
      <c r="DD229" s="64"/>
      <c r="DE229" s="64"/>
      <c r="DF229" s="64"/>
      <c r="DG229" s="64"/>
      <c r="DH229" s="64"/>
      <c r="DI229" s="64"/>
      <c r="DJ229" s="64"/>
      <c r="DK229" s="64"/>
      <c r="DL229" s="64"/>
      <c r="DM229" s="64"/>
      <c r="DN229" s="64"/>
      <c r="DO229" s="64"/>
      <c r="DP229" s="64"/>
      <c r="DQ229" s="64"/>
      <c r="DR229" s="64"/>
      <c r="DS229" s="64"/>
      <c r="DT229" s="64"/>
      <c r="DU229" s="64"/>
      <c r="DV229" s="64"/>
      <c r="DW229" s="64"/>
      <c r="DX229" s="64"/>
      <c r="DY229" s="64"/>
      <c r="DZ229" s="64"/>
      <c r="EA229" s="64"/>
      <c r="EB229" s="64"/>
      <c r="EC229" s="64"/>
      <c r="ED229" s="64"/>
      <c r="EE229" s="64"/>
      <c r="EF229" s="64"/>
      <c r="EG229" s="64"/>
      <c r="EH229" s="64"/>
      <c r="EI229" s="64"/>
      <c r="EJ229" s="64"/>
      <c r="EK229" s="64"/>
      <c r="EL229" s="64"/>
      <c r="EM229" s="64"/>
      <c r="EN229" s="64"/>
      <c r="EO229" s="64"/>
      <c r="EP229" s="64"/>
      <c r="EQ229" s="64"/>
      <c r="ER229" s="64"/>
    </row>
    <row r="230" spans="1:148" s="139" customFormat="1" ht="114" customHeight="1" x14ac:dyDescent="0.2">
      <c r="A230" s="160" t="s">
        <v>2080</v>
      </c>
      <c r="B230" s="60" t="s">
        <v>123</v>
      </c>
      <c r="C230" s="71" t="s">
        <v>1418</v>
      </c>
      <c r="D230" s="70" t="s">
        <v>1538</v>
      </c>
      <c r="E230" s="70" t="s">
        <v>1539</v>
      </c>
      <c r="F230" s="164" t="s">
        <v>1876</v>
      </c>
      <c r="G230" s="66" t="s">
        <v>730</v>
      </c>
      <c r="H230" s="104">
        <v>80</v>
      </c>
      <c r="I230" s="66">
        <v>710000000</v>
      </c>
      <c r="J230" s="66" t="s">
        <v>126</v>
      </c>
      <c r="K230" s="144" t="s">
        <v>519</v>
      </c>
      <c r="L230" s="144" t="s">
        <v>1540</v>
      </c>
      <c r="M230" s="144"/>
      <c r="N230" s="66" t="s">
        <v>2081</v>
      </c>
      <c r="O230" s="104" t="s">
        <v>1519</v>
      </c>
      <c r="P230" s="144"/>
      <c r="Q230" s="144"/>
      <c r="R230" s="144"/>
      <c r="S230" s="144"/>
      <c r="T230" s="140">
        <v>0</v>
      </c>
      <c r="U230" s="140">
        <v>0</v>
      </c>
      <c r="V230" s="144"/>
      <c r="W230" s="166">
        <v>2017</v>
      </c>
      <c r="X230" s="138" t="s">
        <v>2848</v>
      </c>
    </row>
    <row r="231" spans="1:148" s="139" customFormat="1" ht="114" customHeight="1" x14ac:dyDescent="0.2">
      <c r="A231" s="160" t="s">
        <v>2855</v>
      </c>
      <c r="B231" s="60" t="s">
        <v>123</v>
      </c>
      <c r="C231" s="71" t="s">
        <v>1418</v>
      </c>
      <c r="D231" s="70" t="s">
        <v>1538</v>
      </c>
      <c r="E231" s="70" t="s">
        <v>1539</v>
      </c>
      <c r="F231" s="164" t="s">
        <v>1876</v>
      </c>
      <c r="G231" s="66" t="s">
        <v>730</v>
      </c>
      <c r="H231" s="104">
        <v>80</v>
      </c>
      <c r="I231" s="66">
        <v>710000000</v>
      </c>
      <c r="J231" s="66" t="s">
        <v>126</v>
      </c>
      <c r="K231" s="141" t="s">
        <v>539</v>
      </c>
      <c r="L231" s="144" t="s">
        <v>1540</v>
      </c>
      <c r="M231" s="144"/>
      <c r="N231" s="66" t="s">
        <v>1492</v>
      </c>
      <c r="O231" s="104" t="s">
        <v>1519</v>
      </c>
      <c r="P231" s="144"/>
      <c r="Q231" s="144"/>
      <c r="R231" s="144"/>
      <c r="S231" s="144"/>
      <c r="T231" s="141">
        <v>19950000</v>
      </c>
      <c r="U231" s="144">
        <v>19950000</v>
      </c>
      <c r="V231" s="144"/>
      <c r="W231" s="166">
        <v>2017</v>
      </c>
      <c r="X231" s="172" t="s">
        <v>2856</v>
      </c>
    </row>
    <row r="232" spans="1:148" ht="114.75" x14ac:dyDescent="0.25">
      <c r="A232" s="157" t="s">
        <v>743</v>
      </c>
      <c r="B232" s="66" t="s">
        <v>2002</v>
      </c>
      <c r="C232" s="71" t="s">
        <v>1418</v>
      </c>
      <c r="D232" s="70" t="s">
        <v>1538</v>
      </c>
      <c r="E232" s="70" t="s">
        <v>1539</v>
      </c>
      <c r="F232" s="164" t="s">
        <v>1541</v>
      </c>
      <c r="G232" s="66" t="s">
        <v>730</v>
      </c>
      <c r="H232" s="104">
        <v>80</v>
      </c>
      <c r="I232" s="66">
        <v>710000000</v>
      </c>
      <c r="J232" s="66" t="s">
        <v>126</v>
      </c>
      <c r="K232" s="144" t="s">
        <v>168</v>
      </c>
      <c r="L232" s="144" t="s">
        <v>1542</v>
      </c>
      <c r="M232" s="144"/>
      <c r="N232" s="66" t="s">
        <v>1501</v>
      </c>
      <c r="O232" s="76" t="s">
        <v>1519</v>
      </c>
      <c r="P232" s="144"/>
      <c r="Q232" s="144"/>
      <c r="R232" s="144"/>
      <c r="S232" s="144"/>
      <c r="T232" s="140">
        <v>0</v>
      </c>
      <c r="U232" s="140">
        <v>0</v>
      </c>
      <c r="V232" s="144"/>
      <c r="W232" s="166">
        <v>2017</v>
      </c>
      <c r="X232" s="172" t="s">
        <v>2000</v>
      </c>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c r="BI232" s="64"/>
      <c r="BJ232" s="64"/>
      <c r="BK232" s="64"/>
      <c r="BL232" s="64"/>
      <c r="BM232" s="64"/>
      <c r="BN232" s="64"/>
      <c r="BO232" s="64"/>
      <c r="BP232" s="64"/>
      <c r="BQ232" s="64"/>
      <c r="BR232" s="64"/>
      <c r="BS232" s="64"/>
      <c r="BT232" s="64"/>
      <c r="BU232" s="64"/>
      <c r="BV232" s="64"/>
      <c r="BW232" s="64"/>
      <c r="BX232" s="64"/>
      <c r="BY232" s="64"/>
      <c r="BZ232" s="64"/>
      <c r="CA232" s="64"/>
      <c r="CB232" s="64"/>
      <c r="CC232" s="64"/>
      <c r="CD232" s="64"/>
      <c r="CE232" s="64"/>
      <c r="CF232" s="64"/>
      <c r="CG232" s="64"/>
      <c r="CH232" s="64"/>
      <c r="CI232" s="64"/>
      <c r="CJ232" s="64"/>
      <c r="CK232" s="64"/>
      <c r="CL232" s="64"/>
      <c r="CM232" s="64"/>
      <c r="CN232" s="64"/>
      <c r="CO232" s="64"/>
      <c r="CP232" s="64"/>
      <c r="CQ232" s="64"/>
      <c r="CR232" s="64"/>
      <c r="CS232" s="64"/>
      <c r="CT232" s="64"/>
      <c r="CU232" s="64"/>
      <c r="CV232" s="64"/>
      <c r="CW232" s="64"/>
      <c r="CX232" s="64"/>
      <c r="CY232" s="64"/>
      <c r="CZ232" s="64"/>
      <c r="DA232" s="64"/>
      <c r="DB232" s="64"/>
      <c r="DC232" s="64"/>
      <c r="DD232" s="64"/>
      <c r="DE232" s="64"/>
      <c r="DF232" s="64"/>
      <c r="DG232" s="64"/>
      <c r="DH232" s="64"/>
      <c r="DI232" s="64"/>
      <c r="DJ232" s="64"/>
      <c r="DK232" s="64"/>
      <c r="DL232" s="64"/>
      <c r="DM232" s="64"/>
      <c r="DN232" s="64"/>
      <c r="DO232" s="64"/>
      <c r="DP232" s="64"/>
      <c r="DQ232" s="64"/>
      <c r="DR232" s="64"/>
      <c r="DS232" s="64"/>
      <c r="DT232" s="64"/>
      <c r="DU232" s="64"/>
      <c r="DV232" s="64"/>
      <c r="DW232" s="64"/>
      <c r="DX232" s="64"/>
      <c r="DY232" s="64"/>
      <c r="DZ232" s="64"/>
      <c r="EA232" s="64"/>
      <c r="EB232" s="64"/>
      <c r="EC232" s="64"/>
      <c r="ED232" s="64"/>
      <c r="EE232" s="64"/>
      <c r="EF232" s="64"/>
      <c r="EG232" s="64"/>
      <c r="EH232" s="64"/>
      <c r="EI232" s="64"/>
      <c r="EJ232" s="64"/>
      <c r="EK232" s="64"/>
      <c r="EL232" s="64"/>
      <c r="EM232" s="64"/>
      <c r="EN232" s="64"/>
      <c r="EO232" s="64"/>
      <c r="EP232" s="64"/>
      <c r="EQ232" s="64"/>
      <c r="ER232" s="64"/>
    </row>
    <row r="233" spans="1:148" s="139" customFormat="1" ht="114" customHeight="1" x14ac:dyDescent="0.2">
      <c r="A233" s="157" t="s">
        <v>2082</v>
      </c>
      <c r="B233" s="60" t="s">
        <v>123</v>
      </c>
      <c r="C233" s="71" t="s">
        <v>1418</v>
      </c>
      <c r="D233" s="70" t="s">
        <v>1538</v>
      </c>
      <c r="E233" s="70" t="s">
        <v>1539</v>
      </c>
      <c r="F233" s="164" t="s">
        <v>1541</v>
      </c>
      <c r="G233" s="66" t="s">
        <v>730</v>
      </c>
      <c r="H233" s="104">
        <v>80</v>
      </c>
      <c r="I233" s="66">
        <v>710000000</v>
      </c>
      <c r="J233" s="66" t="s">
        <v>126</v>
      </c>
      <c r="K233" s="144" t="s">
        <v>519</v>
      </c>
      <c r="L233" s="144" t="s">
        <v>1542</v>
      </c>
      <c r="M233" s="144"/>
      <c r="N233" s="66" t="s">
        <v>2081</v>
      </c>
      <c r="O233" s="104" t="s">
        <v>1519</v>
      </c>
      <c r="P233" s="144"/>
      <c r="Q233" s="144"/>
      <c r="R233" s="144"/>
      <c r="S233" s="144"/>
      <c r="T233" s="140">
        <v>0</v>
      </c>
      <c r="U233" s="140">
        <v>0</v>
      </c>
      <c r="V233" s="144"/>
      <c r="W233" s="166">
        <v>2017</v>
      </c>
      <c r="X233" s="138" t="s">
        <v>2848</v>
      </c>
    </row>
    <row r="234" spans="1:148" s="139" customFormat="1" ht="114" customHeight="1" x14ac:dyDescent="0.2">
      <c r="A234" s="157" t="s">
        <v>2857</v>
      </c>
      <c r="B234" s="60" t="s">
        <v>123</v>
      </c>
      <c r="C234" s="71" t="s">
        <v>1418</v>
      </c>
      <c r="D234" s="70" t="s">
        <v>1538</v>
      </c>
      <c r="E234" s="70" t="s">
        <v>1539</v>
      </c>
      <c r="F234" s="164" t="s">
        <v>1541</v>
      </c>
      <c r="G234" s="66" t="s">
        <v>730</v>
      </c>
      <c r="H234" s="104">
        <v>80</v>
      </c>
      <c r="I234" s="66">
        <v>710000000</v>
      </c>
      <c r="J234" s="66" t="s">
        <v>126</v>
      </c>
      <c r="K234" s="141" t="s">
        <v>539</v>
      </c>
      <c r="L234" s="144" t="s">
        <v>1542</v>
      </c>
      <c r="M234" s="144"/>
      <c r="N234" s="66" t="s">
        <v>1492</v>
      </c>
      <c r="O234" s="104" t="s">
        <v>1519</v>
      </c>
      <c r="P234" s="144"/>
      <c r="Q234" s="144"/>
      <c r="R234" s="144"/>
      <c r="S234" s="144"/>
      <c r="T234" s="144">
        <v>11600000</v>
      </c>
      <c r="U234" s="144">
        <v>11600000</v>
      </c>
      <c r="V234" s="144"/>
      <c r="W234" s="166">
        <v>2017</v>
      </c>
      <c r="X234" s="172" t="s">
        <v>2856</v>
      </c>
    </row>
    <row r="235" spans="1:148" ht="140.25" x14ac:dyDescent="0.25">
      <c r="A235" s="160" t="s">
        <v>744</v>
      </c>
      <c r="B235" s="66" t="s">
        <v>2002</v>
      </c>
      <c r="C235" s="71" t="s">
        <v>1418</v>
      </c>
      <c r="D235" s="70" t="s">
        <v>1538</v>
      </c>
      <c r="E235" s="70" t="s">
        <v>1539</v>
      </c>
      <c r="F235" s="173" t="s">
        <v>1543</v>
      </c>
      <c r="G235" s="66" t="s">
        <v>730</v>
      </c>
      <c r="H235" s="104">
        <v>80</v>
      </c>
      <c r="I235" s="66">
        <v>710000000</v>
      </c>
      <c r="J235" s="66" t="s">
        <v>126</v>
      </c>
      <c r="K235" s="144" t="s">
        <v>168</v>
      </c>
      <c r="L235" s="144" t="s">
        <v>1544</v>
      </c>
      <c r="M235" s="144"/>
      <c r="N235" s="66" t="s">
        <v>1501</v>
      </c>
      <c r="O235" s="76" t="s">
        <v>1519</v>
      </c>
      <c r="P235" s="144"/>
      <c r="Q235" s="144"/>
      <c r="R235" s="144"/>
      <c r="S235" s="144"/>
      <c r="T235" s="140">
        <v>0</v>
      </c>
      <c r="U235" s="140">
        <v>0</v>
      </c>
      <c r="V235" s="144"/>
      <c r="W235" s="166">
        <v>2017</v>
      </c>
      <c r="X235" s="172" t="s">
        <v>2000</v>
      </c>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c r="BI235" s="64"/>
      <c r="BJ235" s="64"/>
      <c r="BK235" s="64"/>
      <c r="BL235" s="64"/>
      <c r="BM235" s="64"/>
      <c r="BN235" s="64"/>
      <c r="BO235" s="64"/>
      <c r="BP235" s="64"/>
      <c r="BQ235" s="64"/>
      <c r="BR235" s="64"/>
      <c r="BS235" s="64"/>
      <c r="BT235" s="64"/>
      <c r="BU235" s="64"/>
      <c r="BV235" s="64"/>
      <c r="BW235" s="64"/>
      <c r="BX235" s="64"/>
      <c r="BY235" s="64"/>
      <c r="BZ235" s="64"/>
      <c r="CA235" s="64"/>
      <c r="CB235" s="64"/>
      <c r="CC235" s="64"/>
      <c r="CD235" s="64"/>
      <c r="CE235" s="64"/>
      <c r="CF235" s="64"/>
      <c r="CG235" s="64"/>
      <c r="CH235" s="64"/>
      <c r="CI235" s="64"/>
      <c r="CJ235" s="64"/>
      <c r="CK235" s="64"/>
      <c r="CL235" s="64"/>
      <c r="CM235" s="64"/>
      <c r="CN235" s="64"/>
      <c r="CO235" s="64"/>
      <c r="CP235" s="64"/>
      <c r="CQ235" s="64"/>
      <c r="CR235" s="64"/>
      <c r="CS235" s="64"/>
      <c r="CT235" s="64"/>
      <c r="CU235" s="64"/>
      <c r="CV235" s="64"/>
      <c r="CW235" s="64"/>
      <c r="CX235" s="64"/>
      <c r="CY235" s="64"/>
      <c r="CZ235" s="64"/>
      <c r="DA235" s="64"/>
      <c r="DB235" s="64"/>
      <c r="DC235" s="64"/>
      <c r="DD235" s="64"/>
      <c r="DE235" s="64"/>
      <c r="DF235" s="64"/>
      <c r="DG235" s="64"/>
      <c r="DH235" s="64"/>
      <c r="DI235" s="64"/>
      <c r="DJ235" s="64"/>
      <c r="DK235" s="64"/>
      <c r="DL235" s="64"/>
      <c r="DM235" s="64"/>
      <c r="DN235" s="64"/>
      <c r="DO235" s="64"/>
      <c r="DP235" s="64"/>
      <c r="DQ235" s="64"/>
      <c r="DR235" s="64"/>
      <c r="DS235" s="64"/>
      <c r="DT235" s="64"/>
      <c r="DU235" s="64"/>
      <c r="DV235" s="64"/>
      <c r="DW235" s="64"/>
      <c r="DX235" s="64"/>
      <c r="DY235" s="64"/>
      <c r="DZ235" s="64"/>
      <c r="EA235" s="64"/>
      <c r="EB235" s="64"/>
      <c r="EC235" s="64"/>
      <c r="ED235" s="64"/>
      <c r="EE235" s="64"/>
      <c r="EF235" s="64"/>
      <c r="EG235" s="64"/>
      <c r="EH235" s="64"/>
      <c r="EI235" s="64"/>
      <c r="EJ235" s="64"/>
      <c r="EK235" s="64"/>
      <c r="EL235" s="64"/>
      <c r="EM235" s="64"/>
      <c r="EN235" s="64"/>
      <c r="EO235" s="64"/>
      <c r="EP235" s="64"/>
      <c r="EQ235" s="64"/>
      <c r="ER235" s="64"/>
    </row>
    <row r="236" spans="1:148" s="139" customFormat="1" ht="114" customHeight="1" x14ac:dyDescent="0.2">
      <c r="A236" s="160" t="s">
        <v>2083</v>
      </c>
      <c r="B236" s="60" t="s">
        <v>123</v>
      </c>
      <c r="C236" s="71" t="s">
        <v>1418</v>
      </c>
      <c r="D236" s="70" t="s">
        <v>1538</v>
      </c>
      <c r="E236" s="70" t="s">
        <v>1539</v>
      </c>
      <c r="F236" s="173" t="s">
        <v>1543</v>
      </c>
      <c r="G236" s="66" t="s">
        <v>730</v>
      </c>
      <c r="H236" s="104">
        <v>80</v>
      </c>
      <c r="I236" s="66">
        <v>710000000</v>
      </c>
      <c r="J236" s="66" t="s">
        <v>126</v>
      </c>
      <c r="K236" s="144" t="s">
        <v>519</v>
      </c>
      <c r="L236" s="144" t="s">
        <v>1544</v>
      </c>
      <c r="M236" s="144"/>
      <c r="N236" s="66" t="s">
        <v>2081</v>
      </c>
      <c r="O236" s="104" t="s">
        <v>1519</v>
      </c>
      <c r="P236" s="144"/>
      <c r="Q236" s="144"/>
      <c r="R236" s="144"/>
      <c r="S236" s="144"/>
      <c r="T236" s="140">
        <v>0</v>
      </c>
      <c r="U236" s="140">
        <v>0</v>
      </c>
      <c r="V236" s="144"/>
      <c r="W236" s="166">
        <v>2017</v>
      </c>
      <c r="X236" s="138" t="s">
        <v>2848</v>
      </c>
    </row>
    <row r="237" spans="1:148" s="139" customFormat="1" ht="114" customHeight="1" x14ac:dyDescent="0.2">
      <c r="A237" s="160" t="s">
        <v>2858</v>
      </c>
      <c r="B237" s="60" t="s">
        <v>123</v>
      </c>
      <c r="C237" s="71" t="s">
        <v>1418</v>
      </c>
      <c r="D237" s="70" t="s">
        <v>1538</v>
      </c>
      <c r="E237" s="70" t="s">
        <v>1539</v>
      </c>
      <c r="F237" s="173" t="s">
        <v>1543</v>
      </c>
      <c r="G237" s="66" t="s">
        <v>730</v>
      </c>
      <c r="H237" s="104">
        <v>80</v>
      </c>
      <c r="I237" s="66">
        <v>710000000</v>
      </c>
      <c r="J237" s="66" t="s">
        <v>126</v>
      </c>
      <c r="K237" s="141" t="s">
        <v>539</v>
      </c>
      <c r="L237" s="144" t="s">
        <v>1544</v>
      </c>
      <c r="M237" s="144"/>
      <c r="N237" s="66" t="s">
        <v>1492</v>
      </c>
      <c r="O237" s="104" t="s">
        <v>1519</v>
      </c>
      <c r="P237" s="144"/>
      <c r="Q237" s="144"/>
      <c r="R237" s="144"/>
      <c r="S237" s="144"/>
      <c r="T237" s="141">
        <v>8250000</v>
      </c>
      <c r="U237" s="144">
        <v>8250000</v>
      </c>
      <c r="V237" s="144"/>
      <c r="W237" s="166">
        <v>2017</v>
      </c>
      <c r="X237" s="172" t="s">
        <v>2856</v>
      </c>
    </row>
    <row r="238" spans="1:148" ht="89.25" x14ac:dyDescent="0.25">
      <c r="A238" s="157" t="s">
        <v>745</v>
      </c>
      <c r="B238" s="2" t="s">
        <v>123</v>
      </c>
      <c r="C238" s="110" t="s">
        <v>1465</v>
      </c>
      <c r="D238" s="122" t="s">
        <v>1545</v>
      </c>
      <c r="E238" s="122" t="s">
        <v>1545</v>
      </c>
      <c r="F238" s="98" t="s">
        <v>1780</v>
      </c>
      <c r="G238" s="2" t="s">
        <v>730</v>
      </c>
      <c r="H238" s="76">
        <v>100</v>
      </c>
      <c r="I238" s="2">
        <v>710000000</v>
      </c>
      <c r="J238" s="2" t="s">
        <v>126</v>
      </c>
      <c r="K238" s="112" t="s">
        <v>443</v>
      </c>
      <c r="L238" s="110" t="s">
        <v>1546</v>
      </c>
      <c r="M238" s="110"/>
      <c r="N238" s="69" t="s">
        <v>843</v>
      </c>
      <c r="O238" s="69" t="s">
        <v>2516</v>
      </c>
      <c r="P238" s="110"/>
      <c r="Q238" s="110"/>
      <c r="R238" s="116"/>
      <c r="S238" s="116"/>
      <c r="T238" s="116">
        <v>7771989</v>
      </c>
      <c r="U238" s="116">
        <v>8704627.6800000016</v>
      </c>
      <c r="V238" s="2"/>
      <c r="W238" s="2">
        <v>2017</v>
      </c>
      <c r="X238" s="136"/>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c r="BI238" s="64"/>
      <c r="BJ238" s="64"/>
      <c r="BK238" s="64"/>
      <c r="BL238" s="64"/>
      <c r="BM238" s="64"/>
      <c r="BN238" s="64"/>
      <c r="BO238" s="64"/>
      <c r="BP238" s="64"/>
      <c r="BQ238" s="64"/>
      <c r="BR238" s="64"/>
      <c r="BS238" s="64"/>
      <c r="BT238" s="64"/>
      <c r="BU238" s="64"/>
      <c r="BV238" s="64"/>
      <c r="BW238" s="64"/>
      <c r="BX238" s="64"/>
      <c r="BY238" s="64"/>
      <c r="BZ238" s="64"/>
      <c r="CA238" s="64"/>
      <c r="CB238" s="64"/>
      <c r="CC238" s="64"/>
      <c r="CD238" s="64"/>
      <c r="CE238" s="64"/>
      <c r="CF238" s="64"/>
      <c r="CG238" s="64"/>
      <c r="CH238" s="64"/>
      <c r="CI238" s="64"/>
      <c r="CJ238" s="64"/>
      <c r="CK238" s="64"/>
      <c r="CL238" s="64"/>
      <c r="CM238" s="64"/>
      <c r="CN238" s="64"/>
      <c r="CO238" s="64"/>
      <c r="CP238" s="64"/>
      <c r="CQ238" s="64"/>
      <c r="CR238" s="64"/>
      <c r="CS238" s="64"/>
      <c r="CT238" s="64"/>
      <c r="CU238" s="64"/>
      <c r="CV238" s="64"/>
      <c r="CW238" s="64"/>
      <c r="CX238" s="64"/>
      <c r="CY238" s="64"/>
      <c r="CZ238" s="64"/>
      <c r="DA238" s="64"/>
      <c r="DB238" s="64"/>
      <c r="DC238" s="64"/>
      <c r="DD238" s="64"/>
      <c r="DE238" s="64"/>
      <c r="DF238" s="64"/>
      <c r="DG238" s="64"/>
      <c r="DH238" s="64"/>
      <c r="DI238" s="64"/>
      <c r="DJ238" s="64"/>
      <c r="DK238" s="64"/>
      <c r="DL238" s="64"/>
      <c r="DM238" s="64"/>
      <c r="DN238" s="64"/>
      <c r="DO238" s="64"/>
      <c r="DP238" s="64"/>
      <c r="DQ238" s="64"/>
      <c r="DR238" s="64"/>
      <c r="DS238" s="64"/>
      <c r="DT238" s="64"/>
      <c r="DU238" s="64"/>
      <c r="DV238" s="64"/>
      <c r="DW238" s="64"/>
      <c r="DX238" s="64"/>
      <c r="DY238" s="64"/>
      <c r="DZ238" s="64"/>
      <c r="EA238" s="64"/>
      <c r="EB238" s="64"/>
      <c r="EC238" s="64"/>
      <c r="ED238" s="64"/>
      <c r="EE238" s="64"/>
      <c r="EF238" s="64"/>
      <c r="EG238" s="64"/>
      <c r="EH238" s="64"/>
      <c r="EI238" s="64"/>
      <c r="EJ238" s="64"/>
      <c r="EK238" s="64"/>
      <c r="EL238" s="64"/>
      <c r="EM238" s="64"/>
      <c r="EN238" s="64"/>
      <c r="EO238" s="64"/>
      <c r="EP238" s="64"/>
      <c r="EQ238" s="64"/>
      <c r="ER238" s="64"/>
    </row>
    <row r="239" spans="1:148" ht="89.25" x14ac:dyDescent="0.25">
      <c r="A239" s="160" t="s">
        <v>746</v>
      </c>
      <c r="B239" s="66" t="s">
        <v>123</v>
      </c>
      <c r="C239" s="144" t="s">
        <v>1465</v>
      </c>
      <c r="D239" s="164" t="s">
        <v>1545</v>
      </c>
      <c r="E239" s="164" t="s">
        <v>1545</v>
      </c>
      <c r="F239" s="70" t="s">
        <v>1781</v>
      </c>
      <c r="G239" s="66" t="s">
        <v>730</v>
      </c>
      <c r="H239" s="104">
        <v>100</v>
      </c>
      <c r="I239" s="66">
        <v>710000000</v>
      </c>
      <c r="J239" s="66" t="s">
        <v>126</v>
      </c>
      <c r="K239" s="174" t="s">
        <v>443</v>
      </c>
      <c r="L239" s="144" t="s">
        <v>1546</v>
      </c>
      <c r="M239" s="144"/>
      <c r="N239" s="71" t="s">
        <v>843</v>
      </c>
      <c r="O239" s="69" t="s">
        <v>2516</v>
      </c>
      <c r="P239" s="144"/>
      <c r="Q239" s="144"/>
      <c r="R239" s="145"/>
      <c r="S239" s="145"/>
      <c r="T239" s="145">
        <v>0</v>
      </c>
      <c r="U239" s="145">
        <v>0</v>
      </c>
      <c r="V239" s="66"/>
      <c r="W239" s="66">
        <v>2017</v>
      </c>
      <c r="X239" s="172" t="s">
        <v>2000</v>
      </c>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c r="BI239" s="64"/>
      <c r="BJ239" s="64"/>
      <c r="BK239" s="64"/>
      <c r="BL239" s="64"/>
      <c r="BM239" s="64"/>
      <c r="BN239" s="64"/>
      <c r="BO239" s="64"/>
      <c r="BP239" s="64"/>
      <c r="BQ239" s="64"/>
      <c r="BR239" s="64"/>
      <c r="BS239" s="64"/>
      <c r="BT239" s="64"/>
      <c r="BU239" s="64"/>
      <c r="BV239" s="64"/>
      <c r="BW239" s="64"/>
      <c r="BX239" s="64"/>
      <c r="BY239" s="64"/>
      <c r="BZ239" s="64"/>
      <c r="CA239" s="64"/>
      <c r="CB239" s="64"/>
      <c r="CC239" s="64"/>
      <c r="CD239" s="64"/>
      <c r="CE239" s="64"/>
      <c r="CF239" s="64"/>
      <c r="CG239" s="64"/>
      <c r="CH239" s="64"/>
      <c r="CI239" s="64"/>
      <c r="CJ239" s="64"/>
      <c r="CK239" s="64"/>
      <c r="CL239" s="64"/>
      <c r="CM239" s="64"/>
      <c r="CN239" s="64"/>
      <c r="CO239" s="64"/>
      <c r="CP239" s="64"/>
      <c r="CQ239" s="64"/>
      <c r="CR239" s="64"/>
      <c r="CS239" s="64"/>
      <c r="CT239" s="64"/>
      <c r="CU239" s="64"/>
      <c r="CV239" s="64"/>
      <c r="CW239" s="64"/>
      <c r="CX239" s="64"/>
      <c r="CY239" s="64"/>
      <c r="CZ239" s="64"/>
      <c r="DA239" s="64"/>
      <c r="DB239" s="64"/>
      <c r="DC239" s="64"/>
      <c r="DD239" s="64"/>
      <c r="DE239" s="64"/>
      <c r="DF239" s="64"/>
      <c r="DG239" s="64"/>
      <c r="DH239" s="64"/>
      <c r="DI239" s="64"/>
      <c r="DJ239" s="64"/>
      <c r="DK239" s="64"/>
      <c r="DL239" s="64"/>
      <c r="DM239" s="64"/>
      <c r="DN239" s="64"/>
      <c r="DO239" s="64"/>
      <c r="DP239" s="64"/>
      <c r="DQ239" s="64"/>
      <c r="DR239" s="64"/>
      <c r="DS239" s="64"/>
      <c r="DT239" s="64"/>
      <c r="DU239" s="64"/>
      <c r="DV239" s="64"/>
      <c r="DW239" s="64"/>
      <c r="DX239" s="64"/>
      <c r="DY239" s="64"/>
      <c r="DZ239" s="64"/>
      <c r="EA239" s="64"/>
      <c r="EB239" s="64"/>
      <c r="EC239" s="64"/>
      <c r="ED239" s="64"/>
      <c r="EE239" s="64"/>
      <c r="EF239" s="64"/>
      <c r="EG239" s="64"/>
      <c r="EH239" s="64"/>
      <c r="EI239" s="64"/>
      <c r="EJ239" s="64"/>
      <c r="EK239" s="64"/>
      <c r="EL239" s="64"/>
      <c r="EM239" s="64"/>
      <c r="EN239" s="64"/>
      <c r="EO239" s="64"/>
      <c r="EP239" s="64"/>
      <c r="EQ239" s="64"/>
      <c r="ER239" s="64"/>
    </row>
    <row r="240" spans="1:148" ht="89.25" x14ac:dyDescent="0.25">
      <c r="A240" s="160" t="s">
        <v>2084</v>
      </c>
      <c r="B240" s="66" t="s">
        <v>123</v>
      </c>
      <c r="C240" s="144" t="s">
        <v>1465</v>
      </c>
      <c r="D240" s="164" t="s">
        <v>1545</v>
      </c>
      <c r="E240" s="164" t="s">
        <v>1545</v>
      </c>
      <c r="F240" s="70" t="s">
        <v>1781</v>
      </c>
      <c r="G240" s="66" t="s">
        <v>730</v>
      </c>
      <c r="H240" s="104">
        <v>100</v>
      </c>
      <c r="I240" s="66">
        <v>710000000</v>
      </c>
      <c r="J240" s="66" t="s">
        <v>126</v>
      </c>
      <c r="K240" s="174" t="s">
        <v>539</v>
      </c>
      <c r="L240" s="144" t="s">
        <v>1546</v>
      </c>
      <c r="M240" s="144"/>
      <c r="N240" s="2" t="s">
        <v>990</v>
      </c>
      <c r="O240" s="69" t="s">
        <v>2516</v>
      </c>
      <c r="P240" s="144"/>
      <c r="Q240" s="144"/>
      <c r="R240" s="145"/>
      <c r="S240" s="145"/>
      <c r="T240" s="145">
        <v>37793531.460000001</v>
      </c>
      <c r="U240" s="145">
        <v>42328755.235200003</v>
      </c>
      <c r="V240" s="66"/>
      <c r="W240" s="66">
        <v>2017</v>
      </c>
      <c r="X240" s="138" t="s">
        <v>2022</v>
      </c>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c r="BI240" s="64"/>
      <c r="BJ240" s="64"/>
      <c r="BK240" s="64"/>
      <c r="BL240" s="64"/>
      <c r="BM240" s="64"/>
      <c r="BN240" s="64"/>
      <c r="BO240" s="64"/>
      <c r="BP240" s="64"/>
      <c r="BQ240" s="64"/>
      <c r="BR240" s="64"/>
      <c r="BS240" s="64"/>
      <c r="BT240" s="64"/>
      <c r="BU240" s="64"/>
      <c r="BV240" s="64"/>
      <c r="BW240" s="64"/>
      <c r="BX240" s="64"/>
      <c r="BY240" s="64"/>
      <c r="BZ240" s="64"/>
      <c r="CA240" s="64"/>
      <c r="CB240" s="64"/>
      <c r="CC240" s="64"/>
      <c r="CD240" s="64"/>
      <c r="CE240" s="64"/>
      <c r="CF240" s="64"/>
      <c r="CG240" s="64"/>
      <c r="CH240" s="64"/>
      <c r="CI240" s="64"/>
      <c r="CJ240" s="64"/>
      <c r="CK240" s="64"/>
      <c r="CL240" s="64"/>
      <c r="CM240" s="64"/>
      <c r="CN240" s="64"/>
      <c r="CO240" s="64"/>
      <c r="CP240" s="64"/>
      <c r="CQ240" s="64"/>
      <c r="CR240" s="64"/>
      <c r="CS240" s="64"/>
      <c r="CT240" s="64"/>
      <c r="CU240" s="64"/>
      <c r="CV240" s="64"/>
      <c r="CW240" s="64"/>
      <c r="CX240" s="64"/>
      <c r="CY240" s="64"/>
      <c r="CZ240" s="64"/>
      <c r="DA240" s="64"/>
      <c r="DB240" s="64"/>
      <c r="DC240" s="64"/>
      <c r="DD240" s="64"/>
      <c r="DE240" s="64"/>
      <c r="DF240" s="64"/>
      <c r="DG240" s="64"/>
      <c r="DH240" s="64"/>
      <c r="DI240" s="64"/>
      <c r="DJ240" s="64"/>
      <c r="DK240" s="64"/>
      <c r="DL240" s="64"/>
      <c r="DM240" s="64"/>
      <c r="DN240" s="64"/>
      <c r="DO240" s="64"/>
      <c r="DP240" s="64"/>
      <c r="DQ240" s="64"/>
      <c r="DR240" s="64"/>
      <c r="DS240" s="64"/>
      <c r="DT240" s="64"/>
      <c r="DU240" s="64"/>
      <c r="DV240" s="64"/>
      <c r="DW240" s="64"/>
      <c r="DX240" s="64"/>
      <c r="DY240" s="64"/>
      <c r="DZ240" s="64"/>
      <c r="EA240" s="64"/>
      <c r="EB240" s="64"/>
      <c r="EC240" s="64"/>
      <c r="ED240" s="64"/>
      <c r="EE240" s="64"/>
      <c r="EF240" s="64"/>
      <c r="EG240" s="64"/>
      <c r="EH240" s="64"/>
      <c r="EI240" s="64"/>
      <c r="EJ240" s="64"/>
      <c r="EK240" s="64"/>
      <c r="EL240" s="64"/>
      <c r="EM240" s="64"/>
      <c r="EN240" s="64"/>
      <c r="EO240" s="64"/>
      <c r="EP240" s="64"/>
      <c r="EQ240" s="64"/>
      <c r="ER240" s="64"/>
    </row>
    <row r="241" spans="1:148" ht="89.25" x14ac:dyDescent="0.25">
      <c r="A241" s="157" t="s">
        <v>747</v>
      </c>
      <c r="B241" s="2" t="s">
        <v>123</v>
      </c>
      <c r="C241" s="110" t="s">
        <v>1465</v>
      </c>
      <c r="D241" s="122" t="s">
        <v>1545</v>
      </c>
      <c r="E241" s="122" t="s">
        <v>1545</v>
      </c>
      <c r="F241" s="98" t="s">
        <v>1782</v>
      </c>
      <c r="G241" s="2" t="s">
        <v>730</v>
      </c>
      <c r="H241" s="76">
        <v>100</v>
      </c>
      <c r="I241" s="2">
        <v>710000000</v>
      </c>
      <c r="J241" s="2" t="s">
        <v>126</v>
      </c>
      <c r="K241" s="112" t="s">
        <v>443</v>
      </c>
      <c r="L241" s="110" t="s">
        <v>1546</v>
      </c>
      <c r="M241" s="110"/>
      <c r="N241" s="69" t="s">
        <v>843</v>
      </c>
      <c r="O241" s="69" t="s">
        <v>2516</v>
      </c>
      <c r="P241" s="110"/>
      <c r="Q241" s="110"/>
      <c r="R241" s="116"/>
      <c r="S241" s="116"/>
      <c r="T241" s="116">
        <v>6263881</v>
      </c>
      <c r="U241" s="116">
        <v>7015546.7200000007</v>
      </c>
      <c r="V241" s="2"/>
      <c r="W241" s="2">
        <v>2017</v>
      </c>
      <c r="X241" s="136"/>
      <c r="Y241" s="64"/>
      <c r="Z241" s="64"/>
      <c r="AA241" s="64"/>
      <c r="AB241" s="64"/>
      <c r="AC241" s="64"/>
      <c r="AD241" s="64"/>
      <c r="AE241" s="64"/>
      <c r="AF241" s="64"/>
      <c r="AG241" s="64"/>
      <c r="AH241" s="64"/>
      <c r="AI241" s="64"/>
      <c r="AJ241" s="64"/>
      <c r="AK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c r="BI241" s="64"/>
      <c r="BJ241" s="64"/>
      <c r="BK241" s="64"/>
      <c r="BL241" s="64"/>
      <c r="BM241" s="64"/>
      <c r="BN241" s="64"/>
      <c r="BO241" s="64"/>
      <c r="BP241" s="64"/>
      <c r="BQ241" s="64"/>
      <c r="BR241" s="64"/>
      <c r="BS241" s="64"/>
      <c r="BT241" s="64"/>
      <c r="BU241" s="64"/>
      <c r="BV241" s="64"/>
      <c r="BW241" s="64"/>
      <c r="BX241" s="64"/>
      <c r="BY241" s="64"/>
      <c r="BZ241" s="64"/>
      <c r="CA241" s="64"/>
      <c r="CB241" s="64"/>
      <c r="CC241" s="64"/>
      <c r="CD241" s="64"/>
      <c r="CE241" s="64"/>
      <c r="CF241" s="64"/>
      <c r="CG241" s="64"/>
      <c r="CH241" s="64"/>
      <c r="CI241" s="64"/>
      <c r="CJ241" s="64"/>
      <c r="CK241" s="64"/>
      <c r="CL241" s="64"/>
      <c r="CM241" s="64"/>
      <c r="CN241" s="64"/>
      <c r="CO241" s="64"/>
      <c r="CP241" s="64"/>
      <c r="CQ241" s="64"/>
      <c r="CR241" s="64"/>
      <c r="CS241" s="64"/>
      <c r="CT241" s="64"/>
      <c r="CU241" s="64"/>
      <c r="CV241" s="64"/>
      <c r="CW241" s="64"/>
      <c r="CX241" s="64"/>
      <c r="CY241" s="64"/>
      <c r="CZ241" s="64"/>
      <c r="DA241" s="64"/>
      <c r="DB241" s="64"/>
      <c r="DC241" s="64"/>
      <c r="DD241" s="64"/>
      <c r="DE241" s="64"/>
      <c r="DF241" s="64"/>
      <c r="DG241" s="64"/>
      <c r="DH241" s="64"/>
      <c r="DI241" s="64"/>
      <c r="DJ241" s="64"/>
      <c r="DK241" s="64"/>
      <c r="DL241" s="64"/>
      <c r="DM241" s="64"/>
      <c r="DN241" s="64"/>
      <c r="DO241" s="64"/>
      <c r="DP241" s="64"/>
      <c r="DQ241" s="64"/>
      <c r="DR241" s="64"/>
      <c r="DS241" s="64"/>
      <c r="DT241" s="64"/>
      <c r="DU241" s="64"/>
      <c r="DV241" s="64"/>
      <c r="DW241" s="64"/>
      <c r="DX241" s="64"/>
      <c r="DY241" s="64"/>
      <c r="DZ241" s="64"/>
      <c r="EA241" s="64"/>
      <c r="EB241" s="64"/>
      <c r="EC241" s="64"/>
      <c r="ED241" s="64"/>
      <c r="EE241" s="64"/>
      <c r="EF241" s="64"/>
      <c r="EG241" s="64"/>
      <c r="EH241" s="64"/>
      <c r="EI241" s="64"/>
      <c r="EJ241" s="64"/>
      <c r="EK241" s="64"/>
      <c r="EL241" s="64"/>
      <c r="EM241" s="64"/>
      <c r="EN241" s="64"/>
      <c r="EO241" s="64"/>
      <c r="EP241" s="64"/>
      <c r="EQ241" s="64"/>
      <c r="ER241" s="64"/>
    </row>
    <row r="242" spans="1:148" ht="89.25" x14ac:dyDescent="0.25">
      <c r="A242" s="160" t="s">
        <v>748</v>
      </c>
      <c r="B242" s="2" t="s">
        <v>123</v>
      </c>
      <c r="C242" s="110" t="s">
        <v>1465</v>
      </c>
      <c r="D242" s="122" t="s">
        <v>1545</v>
      </c>
      <c r="E242" s="122" t="s">
        <v>1545</v>
      </c>
      <c r="F242" s="98" t="s">
        <v>1783</v>
      </c>
      <c r="G242" s="2" t="s">
        <v>730</v>
      </c>
      <c r="H242" s="76">
        <v>100</v>
      </c>
      <c r="I242" s="2">
        <v>710000000</v>
      </c>
      <c r="J242" s="2" t="s">
        <v>126</v>
      </c>
      <c r="K242" s="112" t="s">
        <v>443</v>
      </c>
      <c r="L242" s="110" t="s">
        <v>1546</v>
      </c>
      <c r="M242" s="110"/>
      <c r="N242" s="69" t="s">
        <v>843</v>
      </c>
      <c r="O242" s="69" t="s">
        <v>2516</v>
      </c>
      <c r="P242" s="110"/>
      <c r="Q242" s="110"/>
      <c r="R242" s="116"/>
      <c r="S242" s="116"/>
      <c r="T242" s="116">
        <v>7662063</v>
      </c>
      <c r="U242" s="116">
        <v>8581510.5600000005</v>
      </c>
      <c r="V242" s="2"/>
      <c r="W242" s="2">
        <v>2017</v>
      </c>
      <c r="X242" s="136"/>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c r="BI242" s="64"/>
      <c r="BJ242" s="64"/>
      <c r="BK242" s="64"/>
      <c r="BL242" s="64"/>
      <c r="BM242" s="64"/>
      <c r="BN242" s="64"/>
      <c r="BO242" s="64"/>
      <c r="BP242" s="64"/>
      <c r="BQ242" s="64"/>
      <c r="BR242" s="64"/>
      <c r="BS242" s="64"/>
      <c r="BT242" s="64"/>
      <c r="BU242" s="64"/>
      <c r="BV242" s="64"/>
      <c r="BW242" s="64"/>
      <c r="BX242" s="64"/>
      <c r="BY242" s="64"/>
      <c r="BZ242" s="64"/>
      <c r="CA242" s="64"/>
      <c r="CB242" s="64"/>
      <c r="CC242" s="64"/>
      <c r="CD242" s="64"/>
      <c r="CE242" s="64"/>
      <c r="CF242" s="64"/>
      <c r="CG242" s="64"/>
      <c r="CH242" s="64"/>
      <c r="CI242" s="64"/>
      <c r="CJ242" s="64"/>
      <c r="CK242" s="64"/>
      <c r="CL242" s="64"/>
      <c r="CM242" s="64"/>
      <c r="CN242" s="64"/>
      <c r="CO242" s="64"/>
      <c r="CP242" s="64"/>
      <c r="CQ242" s="64"/>
      <c r="CR242" s="64"/>
      <c r="CS242" s="64"/>
      <c r="CT242" s="64"/>
      <c r="CU242" s="64"/>
      <c r="CV242" s="64"/>
      <c r="CW242" s="64"/>
      <c r="CX242" s="64"/>
      <c r="CY242" s="64"/>
      <c r="CZ242" s="64"/>
      <c r="DA242" s="64"/>
      <c r="DB242" s="64"/>
      <c r="DC242" s="64"/>
      <c r="DD242" s="64"/>
      <c r="DE242" s="64"/>
      <c r="DF242" s="64"/>
      <c r="DG242" s="64"/>
      <c r="DH242" s="64"/>
      <c r="DI242" s="64"/>
      <c r="DJ242" s="64"/>
      <c r="DK242" s="64"/>
      <c r="DL242" s="64"/>
      <c r="DM242" s="64"/>
      <c r="DN242" s="64"/>
      <c r="DO242" s="64"/>
      <c r="DP242" s="64"/>
      <c r="DQ242" s="64"/>
      <c r="DR242" s="64"/>
      <c r="DS242" s="64"/>
      <c r="DT242" s="64"/>
      <c r="DU242" s="64"/>
      <c r="DV242" s="64"/>
      <c r="DW242" s="64"/>
      <c r="DX242" s="64"/>
      <c r="DY242" s="64"/>
      <c r="DZ242" s="64"/>
      <c r="EA242" s="64"/>
      <c r="EB242" s="64"/>
      <c r="EC242" s="64"/>
      <c r="ED242" s="64"/>
      <c r="EE242" s="64"/>
      <c r="EF242" s="64"/>
      <c r="EG242" s="64"/>
      <c r="EH242" s="64"/>
      <c r="EI242" s="64"/>
      <c r="EJ242" s="64"/>
      <c r="EK242" s="64"/>
      <c r="EL242" s="64"/>
      <c r="EM242" s="64"/>
      <c r="EN242" s="64"/>
      <c r="EO242" s="64"/>
      <c r="EP242" s="64"/>
      <c r="EQ242" s="64"/>
      <c r="ER242" s="64"/>
    </row>
    <row r="243" spans="1:148" ht="89.25" x14ac:dyDescent="0.25">
      <c r="A243" s="157" t="s">
        <v>759</v>
      </c>
      <c r="B243" s="2" t="s">
        <v>123</v>
      </c>
      <c r="C243" s="110" t="s">
        <v>1465</v>
      </c>
      <c r="D243" s="122" t="s">
        <v>1545</v>
      </c>
      <c r="E243" s="122" t="s">
        <v>1545</v>
      </c>
      <c r="F243" s="98" t="s">
        <v>1784</v>
      </c>
      <c r="G243" s="2" t="s">
        <v>730</v>
      </c>
      <c r="H243" s="76">
        <v>100</v>
      </c>
      <c r="I243" s="2">
        <v>710000000</v>
      </c>
      <c r="J243" s="2" t="s">
        <v>126</v>
      </c>
      <c r="K243" s="2" t="s">
        <v>519</v>
      </c>
      <c r="L243" s="110" t="s">
        <v>1547</v>
      </c>
      <c r="M243" s="110"/>
      <c r="N243" s="66" t="s">
        <v>2081</v>
      </c>
      <c r="O243" s="69" t="s">
        <v>2516</v>
      </c>
      <c r="P243" s="110"/>
      <c r="Q243" s="110"/>
      <c r="R243" s="116"/>
      <c r="S243" s="116"/>
      <c r="T243" s="116">
        <v>15116354</v>
      </c>
      <c r="U243" s="116">
        <v>16930316.48</v>
      </c>
      <c r="V243" s="110"/>
      <c r="W243" s="115">
        <v>2017</v>
      </c>
      <c r="X243" s="136"/>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c r="BI243" s="64"/>
      <c r="BJ243" s="64"/>
      <c r="BK243" s="64"/>
      <c r="BL243" s="64"/>
      <c r="BM243" s="64"/>
      <c r="BN243" s="64"/>
      <c r="BO243" s="64"/>
      <c r="BP243" s="64"/>
      <c r="BQ243" s="64"/>
      <c r="BR243" s="64"/>
      <c r="BS243" s="64"/>
      <c r="BT243" s="64"/>
      <c r="BU243" s="64"/>
      <c r="BV243" s="64"/>
      <c r="BW243" s="64"/>
      <c r="BX243" s="64"/>
      <c r="BY243" s="64"/>
      <c r="BZ243" s="64"/>
      <c r="CA243" s="64"/>
      <c r="CB243" s="64"/>
      <c r="CC243" s="64"/>
      <c r="CD243" s="64"/>
      <c r="CE243" s="64"/>
      <c r="CF243" s="64"/>
      <c r="CG243" s="64"/>
      <c r="CH243" s="64"/>
      <c r="CI243" s="64"/>
      <c r="CJ243" s="64"/>
      <c r="CK243" s="64"/>
      <c r="CL243" s="64"/>
      <c r="CM243" s="64"/>
      <c r="CN243" s="64"/>
      <c r="CO243" s="64"/>
      <c r="CP243" s="64"/>
      <c r="CQ243" s="64"/>
      <c r="CR243" s="64"/>
      <c r="CS243" s="64"/>
      <c r="CT243" s="64"/>
      <c r="CU243" s="64"/>
      <c r="CV243" s="64"/>
      <c r="CW243" s="64"/>
      <c r="CX243" s="64"/>
      <c r="CY243" s="64"/>
      <c r="CZ243" s="64"/>
      <c r="DA243" s="64"/>
      <c r="DB243" s="64"/>
      <c r="DC243" s="64"/>
      <c r="DD243" s="64"/>
      <c r="DE243" s="64"/>
      <c r="DF243" s="64"/>
      <c r="DG243" s="64"/>
      <c r="DH243" s="64"/>
      <c r="DI243" s="64"/>
      <c r="DJ243" s="64"/>
      <c r="DK243" s="64"/>
      <c r="DL243" s="64"/>
      <c r="DM243" s="64"/>
      <c r="DN243" s="64"/>
      <c r="DO243" s="64"/>
      <c r="DP243" s="64"/>
      <c r="DQ243" s="64"/>
      <c r="DR243" s="64"/>
      <c r="DS243" s="64"/>
      <c r="DT243" s="64"/>
      <c r="DU243" s="64"/>
      <c r="DV243" s="64"/>
      <c r="DW243" s="64"/>
      <c r="DX243" s="64"/>
      <c r="DY243" s="64"/>
      <c r="DZ243" s="64"/>
      <c r="EA243" s="64"/>
      <c r="EB243" s="64"/>
      <c r="EC243" s="64"/>
      <c r="ED243" s="64"/>
      <c r="EE243" s="64"/>
      <c r="EF243" s="64"/>
      <c r="EG243" s="64"/>
      <c r="EH243" s="64"/>
      <c r="EI243" s="64"/>
      <c r="EJ243" s="64"/>
      <c r="EK243" s="64"/>
      <c r="EL243" s="64"/>
      <c r="EM243" s="64"/>
      <c r="EN243" s="64"/>
      <c r="EO243" s="64"/>
      <c r="EP243" s="64"/>
      <c r="EQ243" s="64"/>
      <c r="ER243" s="64"/>
    </row>
    <row r="244" spans="1:148" ht="89.25" x14ac:dyDescent="0.25">
      <c r="A244" s="160" t="s">
        <v>760</v>
      </c>
      <c r="B244" s="2" t="s">
        <v>123</v>
      </c>
      <c r="C244" s="110" t="s">
        <v>1465</v>
      </c>
      <c r="D244" s="122" t="s">
        <v>1545</v>
      </c>
      <c r="E244" s="122" t="s">
        <v>1545</v>
      </c>
      <c r="F244" s="98" t="s">
        <v>1785</v>
      </c>
      <c r="G244" s="2" t="s">
        <v>730</v>
      </c>
      <c r="H244" s="76">
        <v>100</v>
      </c>
      <c r="I244" s="2">
        <v>710000000</v>
      </c>
      <c r="J244" s="2" t="s">
        <v>126</v>
      </c>
      <c r="K244" s="2" t="s">
        <v>519</v>
      </c>
      <c r="L244" s="110" t="s">
        <v>1548</v>
      </c>
      <c r="M244" s="110"/>
      <c r="N244" s="66" t="s">
        <v>2081</v>
      </c>
      <c r="O244" s="69" t="s">
        <v>2516</v>
      </c>
      <c r="P244" s="110"/>
      <c r="Q244" s="110"/>
      <c r="R244" s="116"/>
      <c r="S244" s="116"/>
      <c r="T244" s="116">
        <v>66468578</v>
      </c>
      <c r="U244" s="116">
        <v>74444807.360000014</v>
      </c>
      <c r="V244" s="110"/>
      <c r="W244" s="115">
        <v>2017</v>
      </c>
      <c r="X244" s="136"/>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c r="BI244" s="64"/>
      <c r="BJ244" s="64"/>
      <c r="BK244" s="64"/>
      <c r="BL244" s="64"/>
      <c r="BM244" s="64"/>
      <c r="BN244" s="64"/>
      <c r="BO244" s="64"/>
      <c r="BP244" s="64"/>
      <c r="BQ244" s="64"/>
      <c r="BR244" s="64"/>
      <c r="BS244" s="64"/>
      <c r="BT244" s="64"/>
      <c r="BU244" s="64"/>
      <c r="BV244" s="64"/>
      <c r="BW244" s="64"/>
      <c r="BX244" s="64"/>
      <c r="BY244" s="64"/>
      <c r="BZ244" s="64"/>
      <c r="CA244" s="64"/>
      <c r="CB244" s="64"/>
      <c r="CC244" s="64"/>
      <c r="CD244" s="64"/>
      <c r="CE244" s="64"/>
      <c r="CF244" s="64"/>
      <c r="CG244" s="64"/>
      <c r="CH244" s="64"/>
      <c r="CI244" s="64"/>
      <c r="CJ244" s="64"/>
      <c r="CK244" s="64"/>
      <c r="CL244" s="64"/>
      <c r="CM244" s="64"/>
      <c r="CN244" s="64"/>
      <c r="CO244" s="64"/>
      <c r="CP244" s="64"/>
      <c r="CQ244" s="64"/>
      <c r="CR244" s="64"/>
      <c r="CS244" s="64"/>
      <c r="CT244" s="64"/>
      <c r="CU244" s="64"/>
      <c r="CV244" s="64"/>
      <c r="CW244" s="64"/>
      <c r="CX244" s="64"/>
      <c r="CY244" s="64"/>
      <c r="CZ244" s="64"/>
      <c r="DA244" s="64"/>
      <c r="DB244" s="64"/>
      <c r="DC244" s="64"/>
      <c r="DD244" s="64"/>
      <c r="DE244" s="64"/>
      <c r="DF244" s="64"/>
      <c r="DG244" s="64"/>
      <c r="DH244" s="64"/>
      <c r="DI244" s="64"/>
      <c r="DJ244" s="64"/>
      <c r="DK244" s="64"/>
      <c r="DL244" s="64"/>
      <c r="DM244" s="64"/>
      <c r="DN244" s="64"/>
      <c r="DO244" s="64"/>
      <c r="DP244" s="64"/>
      <c r="DQ244" s="64"/>
      <c r="DR244" s="64"/>
      <c r="DS244" s="64"/>
      <c r="DT244" s="64"/>
      <c r="DU244" s="64"/>
      <c r="DV244" s="64"/>
      <c r="DW244" s="64"/>
      <c r="DX244" s="64"/>
      <c r="DY244" s="64"/>
      <c r="DZ244" s="64"/>
      <c r="EA244" s="64"/>
      <c r="EB244" s="64"/>
      <c r="EC244" s="64"/>
      <c r="ED244" s="64"/>
      <c r="EE244" s="64"/>
      <c r="EF244" s="64"/>
      <c r="EG244" s="64"/>
      <c r="EH244" s="64"/>
      <c r="EI244" s="64"/>
      <c r="EJ244" s="64"/>
      <c r="EK244" s="64"/>
      <c r="EL244" s="64"/>
      <c r="EM244" s="64"/>
      <c r="EN244" s="64"/>
      <c r="EO244" s="64"/>
      <c r="EP244" s="64"/>
      <c r="EQ244" s="64"/>
      <c r="ER244" s="64"/>
    </row>
    <row r="245" spans="1:148" ht="102" x14ac:dyDescent="0.25">
      <c r="A245" s="157" t="s">
        <v>761</v>
      </c>
      <c r="B245" s="2" t="s">
        <v>123</v>
      </c>
      <c r="C245" s="110" t="s">
        <v>1465</v>
      </c>
      <c r="D245" s="122" t="s">
        <v>1545</v>
      </c>
      <c r="E245" s="122" t="s">
        <v>1545</v>
      </c>
      <c r="F245" s="98" t="s">
        <v>1786</v>
      </c>
      <c r="G245" s="2" t="s">
        <v>730</v>
      </c>
      <c r="H245" s="76">
        <v>100</v>
      </c>
      <c r="I245" s="2">
        <v>710000000</v>
      </c>
      <c r="J245" s="2" t="s">
        <v>126</v>
      </c>
      <c r="K245" s="2" t="s">
        <v>443</v>
      </c>
      <c r="L245" s="110" t="s">
        <v>1547</v>
      </c>
      <c r="M245" s="110"/>
      <c r="N245" s="69" t="s">
        <v>843</v>
      </c>
      <c r="O245" s="69" t="s">
        <v>2516</v>
      </c>
      <c r="P245" s="110"/>
      <c r="Q245" s="110"/>
      <c r="R245" s="116"/>
      <c r="S245" s="116"/>
      <c r="T245" s="116">
        <v>28035307</v>
      </c>
      <c r="U245" s="116">
        <v>31399543.840000004</v>
      </c>
      <c r="V245" s="110"/>
      <c r="W245" s="115">
        <v>2017</v>
      </c>
      <c r="X245" s="136"/>
      <c r="Y245" s="64"/>
      <c r="Z245" s="64"/>
      <c r="AA245" s="64"/>
      <c r="AB245" s="64"/>
      <c r="AC245" s="64"/>
      <c r="AD245" s="64"/>
      <c r="AE245" s="64"/>
      <c r="AF245" s="64"/>
      <c r="AG245" s="64"/>
      <c r="AH245" s="64"/>
      <c r="AI245" s="64"/>
      <c r="AJ245" s="64"/>
      <c r="AK245" s="64"/>
      <c r="AL245" s="64"/>
      <c r="AM245" s="64"/>
      <c r="AN245" s="64"/>
      <c r="AO245" s="64"/>
      <c r="AP245" s="64"/>
      <c r="AQ245" s="64"/>
      <c r="AR245" s="64"/>
      <c r="AS245" s="64"/>
      <c r="AT245" s="64"/>
      <c r="AU245" s="64"/>
      <c r="AV245" s="64"/>
      <c r="AW245" s="64"/>
      <c r="AX245" s="64"/>
      <c r="AY245" s="64"/>
      <c r="AZ245" s="64"/>
      <c r="BA245" s="64"/>
      <c r="BB245" s="64"/>
      <c r="BC245" s="64"/>
      <c r="BD245" s="64"/>
      <c r="BE245" s="64"/>
      <c r="BF245" s="64"/>
      <c r="BG245" s="64"/>
      <c r="BH245" s="64"/>
      <c r="BI245" s="64"/>
      <c r="BJ245" s="64"/>
      <c r="BK245" s="64"/>
      <c r="BL245" s="64"/>
      <c r="BM245" s="64"/>
      <c r="BN245" s="64"/>
      <c r="BO245" s="64"/>
      <c r="BP245" s="64"/>
      <c r="BQ245" s="64"/>
      <c r="BR245" s="64"/>
      <c r="BS245" s="64"/>
      <c r="BT245" s="64"/>
      <c r="BU245" s="64"/>
      <c r="BV245" s="64"/>
      <c r="BW245" s="64"/>
      <c r="BX245" s="64"/>
      <c r="BY245" s="64"/>
      <c r="BZ245" s="64"/>
      <c r="CA245" s="64"/>
      <c r="CB245" s="64"/>
      <c r="CC245" s="64"/>
      <c r="CD245" s="64"/>
      <c r="CE245" s="64"/>
      <c r="CF245" s="64"/>
      <c r="CG245" s="64"/>
      <c r="CH245" s="64"/>
      <c r="CI245" s="64"/>
      <c r="CJ245" s="64"/>
      <c r="CK245" s="64"/>
      <c r="CL245" s="64"/>
      <c r="CM245" s="64"/>
      <c r="CN245" s="64"/>
      <c r="CO245" s="64"/>
      <c r="CP245" s="64"/>
      <c r="CQ245" s="64"/>
      <c r="CR245" s="64"/>
      <c r="CS245" s="64"/>
      <c r="CT245" s="64"/>
      <c r="CU245" s="64"/>
      <c r="CV245" s="64"/>
      <c r="CW245" s="64"/>
      <c r="CX245" s="64"/>
      <c r="CY245" s="64"/>
      <c r="CZ245" s="64"/>
      <c r="DA245" s="64"/>
      <c r="DB245" s="64"/>
      <c r="DC245" s="64"/>
      <c r="DD245" s="64"/>
      <c r="DE245" s="64"/>
      <c r="DF245" s="64"/>
      <c r="DG245" s="64"/>
      <c r="DH245" s="64"/>
      <c r="DI245" s="64"/>
      <c r="DJ245" s="64"/>
      <c r="DK245" s="64"/>
      <c r="DL245" s="64"/>
      <c r="DM245" s="64"/>
      <c r="DN245" s="64"/>
      <c r="DO245" s="64"/>
      <c r="DP245" s="64"/>
      <c r="DQ245" s="64"/>
      <c r="DR245" s="64"/>
      <c r="DS245" s="64"/>
      <c r="DT245" s="64"/>
      <c r="DU245" s="64"/>
      <c r="DV245" s="64"/>
      <c r="DW245" s="64"/>
      <c r="DX245" s="64"/>
      <c r="DY245" s="64"/>
      <c r="DZ245" s="64"/>
      <c r="EA245" s="64"/>
      <c r="EB245" s="64"/>
      <c r="EC245" s="64"/>
      <c r="ED245" s="64"/>
      <c r="EE245" s="64"/>
      <c r="EF245" s="64"/>
      <c r="EG245" s="64"/>
      <c r="EH245" s="64"/>
      <c r="EI245" s="64"/>
      <c r="EJ245" s="64"/>
      <c r="EK245" s="64"/>
      <c r="EL245" s="64"/>
      <c r="EM245" s="64"/>
      <c r="EN245" s="64"/>
      <c r="EO245" s="64"/>
      <c r="EP245" s="64"/>
      <c r="EQ245" s="64"/>
      <c r="ER245" s="64"/>
    </row>
    <row r="246" spans="1:148" ht="102" x14ac:dyDescent="0.25">
      <c r="A246" s="160" t="s">
        <v>762</v>
      </c>
      <c r="B246" s="2" t="s">
        <v>123</v>
      </c>
      <c r="C246" s="110" t="s">
        <v>1465</v>
      </c>
      <c r="D246" s="122" t="s">
        <v>1545</v>
      </c>
      <c r="E246" s="122" t="s">
        <v>1545</v>
      </c>
      <c r="F246" s="98" t="s">
        <v>1787</v>
      </c>
      <c r="G246" s="2" t="s">
        <v>730</v>
      </c>
      <c r="H246" s="76">
        <v>100</v>
      </c>
      <c r="I246" s="2">
        <v>710000000</v>
      </c>
      <c r="J246" s="2" t="s">
        <v>126</v>
      </c>
      <c r="K246" s="2" t="s">
        <v>519</v>
      </c>
      <c r="L246" s="110" t="s">
        <v>1547</v>
      </c>
      <c r="M246" s="110"/>
      <c r="N246" s="66" t="s">
        <v>2081</v>
      </c>
      <c r="O246" s="69" t="s">
        <v>2516</v>
      </c>
      <c r="P246" s="110"/>
      <c r="Q246" s="110"/>
      <c r="R246" s="116"/>
      <c r="S246" s="116"/>
      <c r="T246" s="116">
        <v>14898098</v>
      </c>
      <c r="U246" s="116">
        <v>16685869.760000002</v>
      </c>
      <c r="V246" s="110"/>
      <c r="W246" s="115">
        <v>2017</v>
      </c>
      <c r="X246" s="136"/>
      <c r="Y246" s="64"/>
      <c r="Z246" s="64"/>
      <c r="AA246" s="64"/>
      <c r="AB246" s="64"/>
      <c r="AC246" s="64"/>
      <c r="AD246" s="64"/>
      <c r="AE246" s="64"/>
      <c r="AF246" s="64"/>
      <c r="AG246" s="64"/>
      <c r="AH246" s="64"/>
      <c r="AI246" s="64"/>
      <c r="AJ246" s="64"/>
      <c r="AK246" s="64"/>
      <c r="AL246" s="64"/>
      <c r="AM246" s="64"/>
      <c r="AN246" s="64"/>
      <c r="AO246" s="64"/>
      <c r="AP246" s="64"/>
      <c r="AQ246" s="64"/>
      <c r="AR246" s="64"/>
      <c r="AS246" s="64"/>
      <c r="AT246" s="64"/>
      <c r="AU246" s="64"/>
      <c r="AV246" s="64"/>
      <c r="AW246" s="64"/>
      <c r="AX246" s="64"/>
      <c r="AY246" s="64"/>
      <c r="AZ246" s="64"/>
      <c r="BA246" s="64"/>
      <c r="BB246" s="64"/>
      <c r="BC246" s="64"/>
      <c r="BD246" s="64"/>
      <c r="BE246" s="64"/>
      <c r="BF246" s="64"/>
      <c r="BG246" s="64"/>
      <c r="BH246" s="64"/>
      <c r="BI246" s="64"/>
      <c r="BJ246" s="64"/>
      <c r="BK246" s="64"/>
      <c r="BL246" s="64"/>
      <c r="BM246" s="64"/>
      <c r="BN246" s="64"/>
      <c r="BO246" s="64"/>
      <c r="BP246" s="64"/>
      <c r="BQ246" s="64"/>
      <c r="BR246" s="64"/>
      <c r="BS246" s="64"/>
      <c r="BT246" s="64"/>
      <c r="BU246" s="64"/>
      <c r="BV246" s="64"/>
      <c r="BW246" s="64"/>
      <c r="BX246" s="64"/>
      <c r="BY246" s="64"/>
      <c r="BZ246" s="64"/>
      <c r="CA246" s="64"/>
      <c r="CB246" s="64"/>
      <c r="CC246" s="64"/>
      <c r="CD246" s="64"/>
      <c r="CE246" s="64"/>
      <c r="CF246" s="64"/>
      <c r="CG246" s="64"/>
      <c r="CH246" s="64"/>
      <c r="CI246" s="64"/>
      <c r="CJ246" s="64"/>
      <c r="CK246" s="64"/>
      <c r="CL246" s="64"/>
      <c r="CM246" s="64"/>
      <c r="CN246" s="64"/>
      <c r="CO246" s="64"/>
      <c r="CP246" s="64"/>
      <c r="CQ246" s="64"/>
      <c r="CR246" s="64"/>
      <c r="CS246" s="64"/>
      <c r="CT246" s="64"/>
      <c r="CU246" s="64"/>
      <c r="CV246" s="64"/>
      <c r="CW246" s="64"/>
      <c r="CX246" s="64"/>
      <c r="CY246" s="64"/>
      <c r="CZ246" s="64"/>
      <c r="DA246" s="64"/>
      <c r="DB246" s="64"/>
      <c r="DC246" s="64"/>
      <c r="DD246" s="64"/>
      <c r="DE246" s="64"/>
      <c r="DF246" s="64"/>
      <c r="DG246" s="64"/>
      <c r="DH246" s="64"/>
      <c r="DI246" s="64"/>
      <c r="DJ246" s="64"/>
      <c r="DK246" s="64"/>
      <c r="DL246" s="64"/>
      <c r="DM246" s="64"/>
      <c r="DN246" s="64"/>
      <c r="DO246" s="64"/>
      <c r="DP246" s="64"/>
      <c r="DQ246" s="64"/>
      <c r="DR246" s="64"/>
      <c r="DS246" s="64"/>
      <c r="DT246" s="64"/>
      <c r="DU246" s="64"/>
      <c r="DV246" s="64"/>
      <c r="DW246" s="64"/>
      <c r="DX246" s="64"/>
      <c r="DY246" s="64"/>
      <c r="DZ246" s="64"/>
      <c r="EA246" s="64"/>
      <c r="EB246" s="64"/>
      <c r="EC246" s="64"/>
      <c r="ED246" s="64"/>
      <c r="EE246" s="64"/>
      <c r="EF246" s="64"/>
      <c r="EG246" s="64"/>
      <c r="EH246" s="64"/>
      <c r="EI246" s="64"/>
      <c r="EJ246" s="64"/>
      <c r="EK246" s="64"/>
      <c r="EL246" s="64"/>
      <c r="EM246" s="64"/>
      <c r="EN246" s="64"/>
      <c r="EO246" s="64"/>
      <c r="EP246" s="64"/>
      <c r="EQ246" s="64"/>
      <c r="ER246" s="64"/>
    </row>
    <row r="247" spans="1:148" s="183" customFormat="1" ht="81" customHeight="1" x14ac:dyDescent="0.25">
      <c r="A247" s="157" t="s">
        <v>769</v>
      </c>
      <c r="B247" s="60" t="s">
        <v>123</v>
      </c>
      <c r="C247" s="144" t="s">
        <v>1480</v>
      </c>
      <c r="D247" s="164" t="s">
        <v>1788</v>
      </c>
      <c r="E247" s="164" t="s">
        <v>1788</v>
      </c>
      <c r="F247" s="70" t="s">
        <v>1789</v>
      </c>
      <c r="G247" s="66" t="s">
        <v>730</v>
      </c>
      <c r="H247" s="104">
        <v>100</v>
      </c>
      <c r="I247" s="66">
        <v>710000000</v>
      </c>
      <c r="J247" s="66" t="s">
        <v>126</v>
      </c>
      <c r="K247" s="66" t="s">
        <v>519</v>
      </c>
      <c r="L247" s="144" t="s">
        <v>1549</v>
      </c>
      <c r="M247" s="144"/>
      <c r="N247" s="66" t="s">
        <v>2081</v>
      </c>
      <c r="O247" s="69" t="s">
        <v>2516</v>
      </c>
      <c r="P247" s="144"/>
      <c r="Q247" s="144"/>
      <c r="R247" s="145"/>
      <c r="S247" s="145"/>
      <c r="T247" s="145">
        <v>0</v>
      </c>
      <c r="U247" s="145">
        <v>0</v>
      </c>
      <c r="V247" s="144"/>
      <c r="W247" s="166">
        <v>2017</v>
      </c>
      <c r="X247" s="172" t="s">
        <v>2339</v>
      </c>
    </row>
    <row r="248" spans="1:148" s="183" customFormat="1" ht="81" customHeight="1" x14ac:dyDescent="0.25">
      <c r="A248" s="157" t="s">
        <v>2377</v>
      </c>
      <c r="B248" s="60" t="s">
        <v>123</v>
      </c>
      <c r="C248" s="144" t="s">
        <v>1480</v>
      </c>
      <c r="D248" s="164" t="s">
        <v>1788</v>
      </c>
      <c r="E248" s="164" t="s">
        <v>1788</v>
      </c>
      <c r="F248" s="70" t="s">
        <v>1789</v>
      </c>
      <c r="G248" s="66" t="s">
        <v>730</v>
      </c>
      <c r="H248" s="104">
        <v>100</v>
      </c>
      <c r="I248" s="66">
        <v>710000000</v>
      </c>
      <c r="J248" s="66" t="s">
        <v>126</v>
      </c>
      <c r="K248" s="66" t="s">
        <v>539</v>
      </c>
      <c r="L248" s="144" t="s">
        <v>1549</v>
      </c>
      <c r="M248" s="144"/>
      <c r="N248" s="66" t="s">
        <v>731</v>
      </c>
      <c r="O248" s="76" t="s">
        <v>1498</v>
      </c>
      <c r="P248" s="144"/>
      <c r="Q248" s="144"/>
      <c r="R248" s="145"/>
      <c r="S248" s="145"/>
      <c r="T248" s="145">
        <v>1870736.9999999998</v>
      </c>
      <c r="U248" s="145">
        <v>2095225.44</v>
      </c>
      <c r="V248" s="144"/>
      <c r="W248" s="166">
        <v>2017</v>
      </c>
      <c r="X248" s="196" t="s">
        <v>2206</v>
      </c>
    </row>
    <row r="249" spans="1:148" s="183" customFormat="1" ht="81" customHeight="1" x14ac:dyDescent="0.25">
      <c r="A249" s="160" t="s">
        <v>770</v>
      </c>
      <c r="B249" s="60" t="s">
        <v>123</v>
      </c>
      <c r="C249" s="144" t="s">
        <v>1480</v>
      </c>
      <c r="D249" s="164" t="s">
        <v>1788</v>
      </c>
      <c r="E249" s="164" t="s">
        <v>1788</v>
      </c>
      <c r="F249" s="70" t="s">
        <v>1790</v>
      </c>
      <c r="G249" s="66" t="s">
        <v>730</v>
      </c>
      <c r="H249" s="104">
        <v>100</v>
      </c>
      <c r="I249" s="66">
        <v>710000000</v>
      </c>
      <c r="J249" s="66" t="s">
        <v>126</v>
      </c>
      <c r="K249" s="66" t="s">
        <v>519</v>
      </c>
      <c r="L249" s="144" t="s">
        <v>1549</v>
      </c>
      <c r="M249" s="144"/>
      <c r="N249" s="66" t="s">
        <v>2081</v>
      </c>
      <c r="O249" s="69" t="s">
        <v>2516</v>
      </c>
      <c r="P249" s="144"/>
      <c r="Q249" s="144"/>
      <c r="R249" s="145"/>
      <c r="S249" s="145"/>
      <c r="T249" s="145">
        <v>0</v>
      </c>
      <c r="U249" s="145">
        <v>0</v>
      </c>
      <c r="V249" s="144"/>
      <c r="W249" s="166">
        <v>2017</v>
      </c>
      <c r="X249" s="172" t="s">
        <v>2339</v>
      </c>
    </row>
    <row r="250" spans="1:148" s="183" customFormat="1" ht="81" customHeight="1" x14ac:dyDescent="0.25">
      <c r="A250" s="160" t="s">
        <v>2378</v>
      </c>
      <c r="B250" s="60" t="s">
        <v>123</v>
      </c>
      <c r="C250" s="144" t="s">
        <v>1480</v>
      </c>
      <c r="D250" s="164" t="s">
        <v>1788</v>
      </c>
      <c r="E250" s="164" t="s">
        <v>1788</v>
      </c>
      <c r="F250" s="70" t="s">
        <v>1790</v>
      </c>
      <c r="G250" s="66" t="s">
        <v>730</v>
      </c>
      <c r="H250" s="104">
        <v>100</v>
      </c>
      <c r="I250" s="66">
        <v>710000000</v>
      </c>
      <c r="J250" s="66" t="s">
        <v>126</v>
      </c>
      <c r="K250" s="66" t="s">
        <v>539</v>
      </c>
      <c r="L250" s="144" t="s">
        <v>1549</v>
      </c>
      <c r="M250" s="144"/>
      <c r="N250" s="66" t="s">
        <v>731</v>
      </c>
      <c r="O250" s="76" t="s">
        <v>1498</v>
      </c>
      <c r="P250" s="144"/>
      <c r="Q250" s="144"/>
      <c r="R250" s="145"/>
      <c r="S250" s="145"/>
      <c r="T250" s="145">
        <v>9036220.9999999981</v>
      </c>
      <c r="U250" s="145">
        <v>10120567.52</v>
      </c>
      <c r="V250" s="144"/>
      <c r="W250" s="166">
        <v>2017</v>
      </c>
      <c r="X250" s="196" t="s">
        <v>2206</v>
      </c>
    </row>
    <row r="251" spans="1:148" s="183" customFormat="1" ht="81" customHeight="1" x14ac:dyDescent="0.25">
      <c r="A251" s="157" t="s">
        <v>786</v>
      </c>
      <c r="B251" s="60" t="s">
        <v>123</v>
      </c>
      <c r="C251" s="144" t="s">
        <v>1480</v>
      </c>
      <c r="D251" s="164" t="s">
        <v>1788</v>
      </c>
      <c r="E251" s="164" t="s">
        <v>1788</v>
      </c>
      <c r="F251" s="70" t="s">
        <v>1791</v>
      </c>
      <c r="G251" s="66" t="s">
        <v>730</v>
      </c>
      <c r="H251" s="104">
        <v>100</v>
      </c>
      <c r="I251" s="66">
        <v>710000000</v>
      </c>
      <c r="J251" s="66" t="s">
        <v>126</v>
      </c>
      <c r="K251" s="66" t="s">
        <v>519</v>
      </c>
      <c r="L251" s="144" t="s">
        <v>1549</v>
      </c>
      <c r="M251" s="144"/>
      <c r="N251" s="66" t="s">
        <v>2081</v>
      </c>
      <c r="O251" s="69" t="s">
        <v>2516</v>
      </c>
      <c r="P251" s="144"/>
      <c r="Q251" s="144"/>
      <c r="R251" s="145"/>
      <c r="S251" s="145"/>
      <c r="T251" s="145">
        <v>0</v>
      </c>
      <c r="U251" s="145">
        <v>0</v>
      </c>
      <c r="V251" s="144"/>
      <c r="W251" s="166">
        <v>2017</v>
      </c>
      <c r="X251" s="172" t="s">
        <v>2339</v>
      </c>
    </row>
    <row r="252" spans="1:148" s="183" customFormat="1" ht="81" customHeight="1" x14ac:dyDescent="0.25">
      <c r="A252" s="157" t="s">
        <v>2379</v>
      </c>
      <c r="B252" s="60" t="s">
        <v>123</v>
      </c>
      <c r="C252" s="144" t="s">
        <v>1480</v>
      </c>
      <c r="D252" s="164" t="s">
        <v>1788</v>
      </c>
      <c r="E252" s="164" t="s">
        <v>1788</v>
      </c>
      <c r="F252" s="70" t="s">
        <v>1791</v>
      </c>
      <c r="G252" s="66" t="s">
        <v>730</v>
      </c>
      <c r="H252" s="104">
        <v>100</v>
      </c>
      <c r="I252" s="66">
        <v>710000000</v>
      </c>
      <c r="J252" s="66" t="s">
        <v>126</v>
      </c>
      <c r="K252" s="66" t="s">
        <v>539</v>
      </c>
      <c r="L252" s="144" t="s">
        <v>1549</v>
      </c>
      <c r="M252" s="144"/>
      <c r="N252" s="66" t="s">
        <v>731</v>
      </c>
      <c r="O252" s="76" t="s">
        <v>1498</v>
      </c>
      <c r="P252" s="144"/>
      <c r="Q252" s="144"/>
      <c r="R252" s="145"/>
      <c r="S252" s="145"/>
      <c r="T252" s="145">
        <f>U252/1.12</f>
        <v>3715606</v>
      </c>
      <c r="U252" s="145">
        <v>4161478.72</v>
      </c>
      <c r="V252" s="144"/>
      <c r="W252" s="166">
        <v>2017</v>
      </c>
      <c r="X252" s="196" t="s">
        <v>2206</v>
      </c>
    </row>
    <row r="253" spans="1:148" s="183" customFormat="1" ht="81" customHeight="1" x14ac:dyDescent="0.25">
      <c r="A253" s="160" t="s">
        <v>796</v>
      </c>
      <c r="B253" s="60" t="s">
        <v>123</v>
      </c>
      <c r="C253" s="144" t="s">
        <v>1480</v>
      </c>
      <c r="D253" s="164" t="s">
        <v>1788</v>
      </c>
      <c r="E253" s="164" t="s">
        <v>1788</v>
      </c>
      <c r="F253" s="70" t="s">
        <v>1792</v>
      </c>
      <c r="G253" s="66" t="s">
        <v>730</v>
      </c>
      <c r="H253" s="104">
        <v>100</v>
      </c>
      <c r="I253" s="66">
        <v>710000000</v>
      </c>
      <c r="J253" s="66" t="s">
        <v>126</v>
      </c>
      <c r="K253" s="66" t="s">
        <v>519</v>
      </c>
      <c r="L253" s="144" t="s">
        <v>1549</v>
      </c>
      <c r="M253" s="144"/>
      <c r="N253" s="66" t="s">
        <v>2081</v>
      </c>
      <c r="O253" s="69" t="s">
        <v>2516</v>
      </c>
      <c r="P253" s="144"/>
      <c r="Q253" s="144"/>
      <c r="R253" s="145"/>
      <c r="S253" s="145"/>
      <c r="T253" s="145">
        <v>0</v>
      </c>
      <c r="U253" s="145">
        <v>0</v>
      </c>
      <c r="V253" s="144"/>
      <c r="W253" s="166">
        <v>2017</v>
      </c>
      <c r="X253" s="172" t="s">
        <v>2339</v>
      </c>
    </row>
    <row r="254" spans="1:148" s="139" customFormat="1" ht="81" customHeight="1" x14ac:dyDescent="0.2">
      <c r="A254" s="160" t="s">
        <v>2380</v>
      </c>
      <c r="B254" s="60" t="s">
        <v>123</v>
      </c>
      <c r="C254" s="144" t="s">
        <v>1480</v>
      </c>
      <c r="D254" s="164" t="s">
        <v>1788</v>
      </c>
      <c r="E254" s="164" t="s">
        <v>1788</v>
      </c>
      <c r="F254" s="70" t="s">
        <v>1792</v>
      </c>
      <c r="G254" s="66" t="s">
        <v>730</v>
      </c>
      <c r="H254" s="104">
        <v>100</v>
      </c>
      <c r="I254" s="66">
        <v>710000000</v>
      </c>
      <c r="J254" s="66" t="s">
        <v>126</v>
      </c>
      <c r="K254" s="66" t="s">
        <v>539</v>
      </c>
      <c r="L254" s="144" t="s">
        <v>1549</v>
      </c>
      <c r="M254" s="144"/>
      <c r="N254" s="66" t="s">
        <v>731</v>
      </c>
      <c r="O254" s="76" t="s">
        <v>1498</v>
      </c>
      <c r="P254" s="144"/>
      <c r="Q254" s="144"/>
      <c r="R254" s="145"/>
      <c r="S254" s="145"/>
      <c r="T254" s="145">
        <v>1811482.9999999998</v>
      </c>
      <c r="U254" s="145">
        <v>2028860.96</v>
      </c>
      <c r="V254" s="144"/>
      <c r="W254" s="166">
        <v>2017</v>
      </c>
      <c r="X254" s="196" t="s">
        <v>2206</v>
      </c>
    </row>
    <row r="255" spans="1:148" s="139" customFormat="1" ht="81" customHeight="1" x14ac:dyDescent="0.2">
      <c r="A255" s="157" t="s">
        <v>797</v>
      </c>
      <c r="B255" s="60" t="s">
        <v>123</v>
      </c>
      <c r="C255" s="71" t="s">
        <v>1487</v>
      </c>
      <c r="D255" s="164" t="s">
        <v>1550</v>
      </c>
      <c r="E255" s="164" t="s">
        <v>1550</v>
      </c>
      <c r="F255" s="143" t="s">
        <v>1793</v>
      </c>
      <c r="G255" s="66" t="s">
        <v>125</v>
      </c>
      <c r="H255" s="104">
        <v>100</v>
      </c>
      <c r="I255" s="66">
        <v>710000000</v>
      </c>
      <c r="J255" s="66" t="s">
        <v>126</v>
      </c>
      <c r="K255" s="66" t="s">
        <v>168</v>
      </c>
      <c r="L255" s="66" t="s">
        <v>1551</v>
      </c>
      <c r="M255" s="66"/>
      <c r="N255" s="66" t="s">
        <v>1497</v>
      </c>
      <c r="O255" s="2" t="s">
        <v>992</v>
      </c>
      <c r="P255" s="71"/>
      <c r="Q255" s="71"/>
      <c r="R255" s="71"/>
      <c r="S255" s="71"/>
      <c r="T255" s="145">
        <v>0</v>
      </c>
      <c r="U255" s="145">
        <v>0</v>
      </c>
      <c r="V255" s="144"/>
      <c r="W255" s="216">
        <v>2017</v>
      </c>
      <c r="X255" s="172" t="s">
        <v>2339</v>
      </c>
    </row>
    <row r="256" spans="1:148" s="139" customFormat="1" ht="81" customHeight="1" x14ac:dyDescent="0.2">
      <c r="A256" s="157" t="s">
        <v>2381</v>
      </c>
      <c r="B256" s="60" t="s">
        <v>123</v>
      </c>
      <c r="C256" s="71" t="s">
        <v>1487</v>
      </c>
      <c r="D256" s="164" t="s">
        <v>1550</v>
      </c>
      <c r="E256" s="164" t="s">
        <v>1550</v>
      </c>
      <c r="F256" s="143" t="s">
        <v>1793</v>
      </c>
      <c r="G256" s="66" t="s">
        <v>125</v>
      </c>
      <c r="H256" s="104">
        <v>100</v>
      </c>
      <c r="I256" s="66">
        <v>710000000</v>
      </c>
      <c r="J256" s="66" t="s">
        <v>126</v>
      </c>
      <c r="K256" s="66" t="s">
        <v>2382</v>
      </c>
      <c r="L256" s="66" t="s">
        <v>1551</v>
      </c>
      <c r="M256" s="66"/>
      <c r="N256" s="66" t="s">
        <v>2383</v>
      </c>
      <c r="O256" s="2" t="s">
        <v>992</v>
      </c>
      <c r="P256" s="71"/>
      <c r="Q256" s="71"/>
      <c r="R256" s="71"/>
      <c r="S256" s="71"/>
      <c r="T256" s="145">
        <v>13659240</v>
      </c>
      <c r="U256" s="144">
        <v>15298348.800000001</v>
      </c>
      <c r="V256" s="144"/>
      <c r="W256" s="216">
        <v>2017</v>
      </c>
      <c r="X256" s="159" t="s">
        <v>2148</v>
      </c>
    </row>
    <row r="257" spans="1:148" ht="63.75" x14ac:dyDescent="0.25">
      <c r="A257" s="160" t="s">
        <v>798</v>
      </c>
      <c r="B257" s="66" t="s">
        <v>2002</v>
      </c>
      <c r="C257" s="66" t="s">
        <v>1003</v>
      </c>
      <c r="D257" s="155" t="s">
        <v>1650</v>
      </c>
      <c r="E257" s="155" t="s">
        <v>1794</v>
      </c>
      <c r="F257" s="70" t="s">
        <v>1795</v>
      </c>
      <c r="G257" s="66" t="s">
        <v>125</v>
      </c>
      <c r="H257" s="104">
        <v>100</v>
      </c>
      <c r="I257" s="66">
        <v>710000000</v>
      </c>
      <c r="J257" s="66" t="s">
        <v>126</v>
      </c>
      <c r="K257" s="66" t="s">
        <v>168</v>
      </c>
      <c r="L257" s="66" t="s">
        <v>955</v>
      </c>
      <c r="M257" s="71"/>
      <c r="N257" s="66" t="s">
        <v>1497</v>
      </c>
      <c r="O257" s="2" t="s">
        <v>169</v>
      </c>
      <c r="P257" s="71"/>
      <c r="Q257" s="71"/>
      <c r="R257" s="71"/>
      <c r="S257" s="71"/>
      <c r="T257" s="140">
        <v>0</v>
      </c>
      <c r="U257" s="140">
        <v>0</v>
      </c>
      <c r="V257" s="71"/>
      <c r="W257" s="66">
        <v>2017</v>
      </c>
      <c r="X257" s="172" t="s">
        <v>2000</v>
      </c>
      <c r="Y257" s="64"/>
      <c r="Z257" s="64"/>
      <c r="AA257" s="64"/>
      <c r="AB257" s="64"/>
      <c r="AC257" s="64"/>
      <c r="AD257" s="64"/>
      <c r="AE257" s="64"/>
      <c r="AF257" s="64"/>
      <c r="AG257" s="64"/>
      <c r="AH257" s="64"/>
      <c r="AI257" s="64"/>
      <c r="AJ257" s="64"/>
      <c r="AK257" s="64"/>
      <c r="AL257" s="64"/>
      <c r="AM257" s="64"/>
      <c r="AN257" s="64"/>
      <c r="AO257" s="64"/>
      <c r="AP257" s="64"/>
      <c r="AQ257" s="64"/>
      <c r="AR257" s="64"/>
      <c r="AS257" s="64"/>
      <c r="AT257" s="64"/>
      <c r="AU257" s="64"/>
      <c r="AV257" s="64"/>
      <c r="AW257" s="64"/>
      <c r="AX257" s="64"/>
      <c r="AY257" s="64"/>
      <c r="AZ257" s="64"/>
      <c r="BA257" s="64"/>
      <c r="BB257" s="64"/>
      <c r="BC257" s="64"/>
      <c r="BD257" s="64"/>
      <c r="BE257" s="64"/>
      <c r="BF257" s="64"/>
      <c r="BG257" s="64"/>
      <c r="BH257" s="64"/>
      <c r="BI257" s="64"/>
      <c r="BJ257" s="64"/>
      <c r="BK257" s="64"/>
      <c r="BL257" s="64"/>
      <c r="BM257" s="64"/>
      <c r="BN257" s="64"/>
      <c r="BO257" s="64"/>
      <c r="BP257" s="64"/>
      <c r="BQ257" s="64"/>
      <c r="BR257" s="64"/>
      <c r="BS257" s="64"/>
      <c r="BT257" s="64"/>
      <c r="BU257" s="64"/>
      <c r="BV257" s="64"/>
      <c r="BW257" s="64"/>
      <c r="BX257" s="64"/>
      <c r="BY257" s="64"/>
      <c r="BZ257" s="64"/>
      <c r="CA257" s="64"/>
      <c r="CB257" s="64"/>
      <c r="CC257" s="64"/>
      <c r="CD257" s="64"/>
      <c r="CE257" s="64"/>
      <c r="CF257" s="64"/>
      <c r="CG257" s="64"/>
      <c r="CH257" s="64"/>
      <c r="CI257" s="64"/>
      <c r="CJ257" s="64"/>
      <c r="CK257" s="64"/>
      <c r="CL257" s="64"/>
      <c r="CM257" s="64"/>
      <c r="CN257" s="64"/>
      <c r="CO257" s="64"/>
      <c r="CP257" s="64"/>
      <c r="CQ257" s="64"/>
      <c r="CR257" s="64"/>
      <c r="CS257" s="64"/>
      <c r="CT257" s="64"/>
      <c r="CU257" s="64"/>
      <c r="CV257" s="64"/>
      <c r="CW257" s="64"/>
      <c r="CX257" s="64"/>
      <c r="CY257" s="64"/>
      <c r="CZ257" s="64"/>
      <c r="DA257" s="64"/>
      <c r="DB257" s="64"/>
      <c r="DC257" s="64"/>
      <c r="DD257" s="64"/>
      <c r="DE257" s="64"/>
      <c r="DF257" s="64"/>
      <c r="DG257" s="64"/>
      <c r="DH257" s="64"/>
      <c r="DI257" s="64"/>
      <c r="DJ257" s="64"/>
      <c r="DK257" s="64"/>
      <c r="DL257" s="64"/>
      <c r="DM257" s="64"/>
      <c r="DN257" s="64"/>
      <c r="DO257" s="64"/>
      <c r="DP257" s="64"/>
      <c r="DQ257" s="64"/>
      <c r="DR257" s="64"/>
      <c r="DS257" s="64"/>
      <c r="DT257" s="64"/>
      <c r="DU257" s="64"/>
      <c r="DV257" s="64"/>
      <c r="DW257" s="64"/>
      <c r="DX257" s="64"/>
      <c r="DY257" s="64"/>
      <c r="DZ257" s="64"/>
      <c r="EA257" s="64"/>
      <c r="EB257" s="64"/>
      <c r="EC257" s="64"/>
      <c r="ED257" s="64"/>
      <c r="EE257" s="64"/>
      <c r="EF257" s="64"/>
      <c r="EG257" s="64"/>
      <c r="EH257" s="64"/>
      <c r="EI257" s="64"/>
      <c r="EJ257" s="64"/>
      <c r="EK257" s="64"/>
      <c r="EL257" s="64"/>
      <c r="EM257" s="64"/>
      <c r="EN257" s="64"/>
      <c r="EO257" s="64"/>
      <c r="EP257" s="64"/>
      <c r="EQ257" s="64"/>
      <c r="ER257" s="64"/>
    </row>
    <row r="258" spans="1:148" ht="63.75" x14ac:dyDescent="0.25">
      <c r="A258" s="160" t="s">
        <v>2085</v>
      </c>
      <c r="B258" s="66" t="s">
        <v>2002</v>
      </c>
      <c r="C258" s="71" t="s">
        <v>2024</v>
      </c>
      <c r="D258" s="155" t="s">
        <v>2086</v>
      </c>
      <c r="E258" s="155" t="s">
        <v>2086</v>
      </c>
      <c r="F258" s="70" t="s">
        <v>2087</v>
      </c>
      <c r="G258" s="66" t="s">
        <v>125</v>
      </c>
      <c r="H258" s="104">
        <v>100</v>
      </c>
      <c r="I258" s="66">
        <v>710000000</v>
      </c>
      <c r="J258" s="66" t="s">
        <v>126</v>
      </c>
      <c r="K258" s="144" t="s">
        <v>519</v>
      </c>
      <c r="L258" s="66" t="s">
        <v>955</v>
      </c>
      <c r="M258" s="71"/>
      <c r="N258" s="66" t="s">
        <v>2088</v>
      </c>
      <c r="O258" s="2" t="s">
        <v>169</v>
      </c>
      <c r="P258" s="71"/>
      <c r="Q258" s="71"/>
      <c r="R258" s="71"/>
      <c r="S258" s="71"/>
      <c r="T258" s="145">
        <v>491071.42857142852</v>
      </c>
      <c r="U258" s="144">
        <v>550000</v>
      </c>
      <c r="V258" s="71"/>
      <c r="W258" s="66">
        <v>2017</v>
      </c>
      <c r="X258" s="172" t="s">
        <v>2026</v>
      </c>
      <c r="Y258" s="64"/>
      <c r="Z258" s="64"/>
      <c r="AA258" s="64"/>
      <c r="AB258" s="64"/>
      <c r="AC258" s="64"/>
      <c r="AD258" s="64"/>
      <c r="AE258" s="64"/>
      <c r="AF258" s="64"/>
      <c r="AG258" s="64"/>
      <c r="AH258" s="64"/>
      <c r="AI258" s="64"/>
      <c r="AJ258" s="64"/>
      <c r="AK258" s="64"/>
      <c r="AL258" s="64"/>
      <c r="AM258" s="64"/>
      <c r="AN258" s="64"/>
      <c r="AO258" s="64"/>
      <c r="AP258" s="64"/>
      <c r="AQ258" s="64"/>
      <c r="AR258" s="64"/>
      <c r="AS258" s="64"/>
      <c r="AT258" s="64"/>
      <c r="AU258" s="64"/>
      <c r="AV258" s="64"/>
      <c r="AW258" s="64"/>
      <c r="AX258" s="64"/>
      <c r="AY258" s="64"/>
      <c r="AZ258" s="64"/>
      <c r="BA258" s="64"/>
      <c r="BB258" s="64"/>
      <c r="BC258" s="64"/>
      <c r="BD258" s="64"/>
      <c r="BE258" s="64"/>
      <c r="BF258" s="64"/>
      <c r="BG258" s="64"/>
      <c r="BH258" s="64"/>
      <c r="BI258" s="64"/>
      <c r="BJ258" s="64"/>
      <c r="BK258" s="64"/>
      <c r="BL258" s="64"/>
      <c r="BM258" s="64"/>
      <c r="BN258" s="64"/>
      <c r="BO258" s="64"/>
      <c r="BP258" s="64"/>
      <c r="BQ258" s="64"/>
      <c r="BR258" s="64"/>
      <c r="BS258" s="64"/>
      <c r="BT258" s="64"/>
      <c r="BU258" s="64"/>
      <c r="BV258" s="64"/>
      <c r="BW258" s="64"/>
      <c r="BX258" s="64"/>
      <c r="BY258" s="64"/>
      <c r="BZ258" s="64"/>
      <c r="CA258" s="64"/>
      <c r="CB258" s="64"/>
      <c r="CC258" s="64"/>
      <c r="CD258" s="64"/>
      <c r="CE258" s="64"/>
      <c r="CF258" s="64"/>
      <c r="CG258" s="64"/>
      <c r="CH258" s="64"/>
      <c r="CI258" s="64"/>
      <c r="CJ258" s="64"/>
      <c r="CK258" s="64"/>
      <c r="CL258" s="64"/>
      <c r="CM258" s="64"/>
      <c r="CN258" s="64"/>
      <c r="CO258" s="64"/>
      <c r="CP258" s="64"/>
      <c r="CQ258" s="64"/>
      <c r="CR258" s="64"/>
      <c r="CS258" s="64"/>
      <c r="CT258" s="64"/>
      <c r="CU258" s="64"/>
      <c r="CV258" s="64"/>
      <c r="CW258" s="64"/>
      <c r="CX258" s="64"/>
      <c r="CY258" s="64"/>
      <c r="CZ258" s="64"/>
      <c r="DA258" s="64"/>
      <c r="DB258" s="64"/>
      <c r="DC258" s="64"/>
      <c r="DD258" s="64"/>
      <c r="DE258" s="64"/>
      <c r="DF258" s="64"/>
      <c r="DG258" s="64"/>
      <c r="DH258" s="64"/>
      <c r="DI258" s="64"/>
      <c r="DJ258" s="64"/>
      <c r="DK258" s="64"/>
      <c r="DL258" s="64"/>
      <c r="DM258" s="64"/>
      <c r="DN258" s="64"/>
      <c r="DO258" s="64"/>
      <c r="DP258" s="64"/>
      <c r="DQ258" s="64"/>
      <c r="DR258" s="64"/>
      <c r="DS258" s="64"/>
      <c r="DT258" s="64"/>
      <c r="DU258" s="64"/>
      <c r="DV258" s="64"/>
      <c r="DW258" s="64"/>
      <c r="DX258" s="64"/>
      <c r="DY258" s="64"/>
      <c r="DZ258" s="64"/>
      <c r="EA258" s="64"/>
      <c r="EB258" s="64"/>
      <c r="EC258" s="64"/>
      <c r="ED258" s="64"/>
      <c r="EE258" s="64"/>
      <c r="EF258" s="64"/>
      <c r="EG258" s="64"/>
      <c r="EH258" s="64"/>
      <c r="EI258" s="64"/>
      <c r="EJ258" s="64"/>
      <c r="EK258" s="64"/>
      <c r="EL258" s="64"/>
      <c r="EM258" s="64"/>
      <c r="EN258" s="64"/>
      <c r="EO258" s="64"/>
      <c r="EP258" s="64"/>
      <c r="EQ258" s="64"/>
      <c r="ER258" s="64"/>
    </row>
    <row r="259" spans="1:148" s="41" customFormat="1" ht="63.75" x14ac:dyDescent="0.25">
      <c r="A259" s="157" t="s">
        <v>809</v>
      </c>
      <c r="B259" s="60" t="s">
        <v>123</v>
      </c>
      <c r="C259" s="2" t="s">
        <v>393</v>
      </c>
      <c r="D259" s="42" t="s">
        <v>1796</v>
      </c>
      <c r="E259" s="42" t="s">
        <v>1796</v>
      </c>
      <c r="F259" s="42" t="s">
        <v>1797</v>
      </c>
      <c r="G259" s="2" t="s">
        <v>125</v>
      </c>
      <c r="H259" s="58">
        <v>100</v>
      </c>
      <c r="I259" s="2">
        <v>710000000</v>
      </c>
      <c r="J259" s="2" t="s">
        <v>126</v>
      </c>
      <c r="K259" s="2" t="s">
        <v>543</v>
      </c>
      <c r="L259" s="2" t="s">
        <v>126</v>
      </c>
      <c r="M259" s="2"/>
      <c r="N259" s="2" t="s">
        <v>544</v>
      </c>
      <c r="O259" s="2" t="s">
        <v>545</v>
      </c>
      <c r="P259" s="2"/>
      <c r="Q259" s="2"/>
      <c r="R259" s="56"/>
      <c r="S259" s="59"/>
      <c r="T259" s="56">
        <v>348200</v>
      </c>
      <c r="U259" s="56">
        <f t="shared" ref="U259:U286" si="6">T259*1.12</f>
        <v>389984.00000000006</v>
      </c>
      <c r="V259" s="13"/>
      <c r="W259" s="13">
        <v>2017</v>
      </c>
      <c r="X259" s="136"/>
    </row>
    <row r="260" spans="1:148" s="41" customFormat="1" ht="51" x14ac:dyDescent="0.25">
      <c r="A260" s="160" t="s">
        <v>812</v>
      </c>
      <c r="B260" s="60" t="s">
        <v>123</v>
      </c>
      <c r="C260" s="2" t="s">
        <v>393</v>
      </c>
      <c r="D260" s="42" t="s">
        <v>1796</v>
      </c>
      <c r="E260" s="42" t="s">
        <v>1796</v>
      </c>
      <c r="F260" s="42" t="s">
        <v>1798</v>
      </c>
      <c r="G260" s="2" t="s">
        <v>125</v>
      </c>
      <c r="H260" s="58">
        <v>100</v>
      </c>
      <c r="I260" s="2">
        <v>710000000</v>
      </c>
      <c r="J260" s="2" t="s">
        <v>126</v>
      </c>
      <c r="K260" s="2" t="s">
        <v>168</v>
      </c>
      <c r="L260" s="2" t="s">
        <v>126</v>
      </c>
      <c r="M260" s="2"/>
      <c r="N260" s="2" t="s">
        <v>128</v>
      </c>
      <c r="O260" s="2" t="s">
        <v>545</v>
      </c>
      <c r="P260" s="2"/>
      <c r="Q260" s="2"/>
      <c r="R260" s="56"/>
      <c r="S260" s="59"/>
      <c r="T260" s="56">
        <f>U260/1.12</f>
        <v>287500</v>
      </c>
      <c r="U260" s="56">
        <v>322000</v>
      </c>
      <c r="V260" s="13"/>
      <c r="W260" s="13">
        <v>2017</v>
      </c>
      <c r="X260" s="136"/>
    </row>
    <row r="261" spans="1:148" s="41" customFormat="1" ht="51" x14ac:dyDescent="0.25">
      <c r="A261" s="157" t="s">
        <v>846</v>
      </c>
      <c r="B261" s="60" t="s">
        <v>123</v>
      </c>
      <c r="C261" s="2" t="s">
        <v>393</v>
      </c>
      <c r="D261" s="42" t="s">
        <v>1796</v>
      </c>
      <c r="E261" s="42" t="s">
        <v>1796</v>
      </c>
      <c r="F261" s="42" t="s">
        <v>546</v>
      </c>
      <c r="G261" s="2" t="s">
        <v>125</v>
      </c>
      <c r="H261" s="58">
        <v>100</v>
      </c>
      <c r="I261" s="2">
        <v>710000000</v>
      </c>
      <c r="J261" s="2" t="s">
        <v>126</v>
      </c>
      <c r="K261" s="2" t="s">
        <v>168</v>
      </c>
      <c r="L261" s="2" t="s">
        <v>126</v>
      </c>
      <c r="M261" s="2"/>
      <c r="N261" s="2" t="s">
        <v>128</v>
      </c>
      <c r="O261" s="2" t="s">
        <v>545</v>
      </c>
      <c r="P261" s="2"/>
      <c r="Q261" s="2"/>
      <c r="R261" s="56"/>
      <c r="S261" s="59"/>
      <c r="T261" s="56">
        <v>678560</v>
      </c>
      <c r="U261" s="56">
        <f t="shared" si="6"/>
        <v>759987.20000000007</v>
      </c>
      <c r="V261" s="13"/>
      <c r="W261" s="13">
        <v>2017</v>
      </c>
      <c r="X261" s="136"/>
    </row>
    <row r="262" spans="1:148" s="41" customFormat="1" ht="51" x14ac:dyDescent="0.25">
      <c r="A262" s="160" t="s">
        <v>847</v>
      </c>
      <c r="B262" s="66" t="s">
        <v>2002</v>
      </c>
      <c r="C262" s="66" t="s">
        <v>393</v>
      </c>
      <c r="D262" s="143" t="s">
        <v>1796</v>
      </c>
      <c r="E262" s="143" t="s">
        <v>1796</v>
      </c>
      <c r="F262" s="143" t="s">
        <v>1799</v>
      </c>
      <c r="G262" s="66" t="s">
        <v>442</v>
      </c>
      <c r="H262" s="158">
        <v>100</v>
      </c>
      <c r="I262" s="66">
        <v>710000000</v>
      </c>
      <c r="J262" s="66" t="s">
        <v>126</v>
      </c>
      <c r="K262" s="66" t="s">
        <v>168</v>
      </c>
      <c r="L262" s="66" t="s">
        <v>126</v>
      </c>
      <c r="M262" s="66"/>
      <c r="N262" s="66" t="s">
        <v>128</v>
      </c>
      <c r="O262" s="2" t="s">
        <v>545</v>
      </c>
      <c r="P262" s="66"/>
      <c r="Q262" s="66"/>
      <c r="R262" s="140"/>
      <c r="S262" s="161"/>
      <c r="T262" s="140">
        <v>0</v>
      </c>
      <c r="U262" s="140">
        <v>0</v>
      </c>
      <c r="V262" s="73"/>
      <c r="W262" s="73">
        <v>2017</v>
      </c>
      <c r="X262" s="172" t="s">
        <v>2000</v>
      </c>
    </row>
    <row r="263" spans="1:148" s="41" customFormat="1" ht="51" x14ac:dyDescent="0.25">
      <c r="A263" s="160" t="s">
        <v>2089</v>
      </c>
      <c r="B263" s="66" t="s">
        <v>2002</v>
      </c>
      <c r="C263" s="66" t="s">
        <v>393</v>
      </c>
      <c r="D263" s="143" t="s">
        <v>1796</v>
      </c>
      <c r="E263" s="143" t="s">
        <v>1796</v>
      </c>
      <c r="F263" s="143" t="s">
        <v>1799</v>
      </c>
      <c r="G263" s="66" t="s">
        <v>125</v>
      </c>
      <c r="H263" s="158">
        <v>100</v>
      </c>
      <c r="I263" s="66">
        <v>710000000</v>
      </c>
      <c r="J263" s="66" t="s">
        <v>126</v>
      </c>
      <c r="K263" s="66" t="s">
        <v>168</v>
      </c>
      <c r="L263" s="66" t="s">
        <v>126</v>
      </c>
      <c r="M263" s="66"/>
      <c r="N263" s="66" t="s">
        <v>128</v>
      </c>
      <c r="O263" s="2" t="s">
        <v>545</v>
      </c>
      <c r="P263" s="66"/>
      <c r="Q263" s="66"/>
      <c r="R263" s="140"/>
      <c r="S263" s="161"/>
      <c r="T263" s="140">
        <v>375000</v>
      </c>
      <c r="U263" s="140">
        <f t="shared" ref="U263" si="7">T263*1.12</f>
        <v>420000.00000000006</v>
      </c>
      <c r="V263" s="73"/>
      <c r="W263" s="73">
        <v>2017</v>
      </c>
      <c r="X263" s="172" t="s">
        <v>2028</v>
      </c>
    </row>
    <row r="264" spans="1:148" s="41" customFormat="1" ht="89.25" x14ac:dyDescent="0.25">
      <c r="A264" s="157" t="s">
        <v>848</v>
      </c>
      <c r="B264" s="60" t="s">
        <v>123</v>
      </c>
      <c r="C264" s="2" t="s">
        <v>393</v>
      </c>
      <c r="D264" s="42" t="s">
        <v>1796</v>
      </c>
      <c r="E264" s="42" t="s">
        <v>1796</v>
      </c>
      <c r="F264" s="42" t="s">
        <v>547</v>
      </c>
      <c r="G264" s="2" t="s">
        <v>442</v>
      </c>
      <c r="H264" s="58">
        <v>100</v>
      </c>
      <c r="I264" s="2">
        <v>710000000</v>
      </c>
      <c r="J264" s="2" t="s">
        <v>126</v>
      </c>
      <c r="K264" s="2" t="s">
        <v>528</v>
      </c>
      <c r="L264" s="2" t="s">
        <v>126</v>
      </c>
      <c r="M264" s="2"/>
      <c r="N264" s="2" t="s">
        <v>548</v>
      </c>
      <c r="O264" s="2" t="s">
        <v>545</v>
      </c>
      <c r="P264" s="2"/>
      <c r="Q264" s="2"/>
      <c r="R264" s="56"/>
      <c r="S264" s="59"/>
      <c r="T264" s="56">
        <v>225000</v>
      </c>
      <c r="U264" s="56">
        <f t="shared" si="6"/>
        <v>252000.00000000003</v>
      </c>
      <c r="V264" s="13"/>
      <c r="W264" s="13">
        <v>2017</v>
      </c>
      <c r="X264" s="136"/>
    </row>
    <row r="265" spans="1:148" s="41" customFormat="1" ht="76.5" x14ac:dyDescent="0.25">
      <c r="A265" s="160" t="s">
        <v>876</v>
      </c>
      <c r="B265" s="60" t="s">
        <v>123</v>
      </c>
      <c r="C265" s="2" t="s">
        <v>393</v>
      </c>
      <c r="D265" s="42" t="s">
        <v>1796</v>
      </c>
      <c r="E265" s="42" t="s">
        <v>1796</v>
      </c>
      <c r="F265" s="42" t="s">
        <v>549</v>
      </c>
      <c r="G265" s="2" t="s">
        <v>125</v>
      </c>
      <c r="H265" s="58">
        <v>100</v>
      </c>
      <c r="I265" s="2">
        <v>710000000</v>
      </c>
      <c r="J265" s="2" t="s">
        <v>126</v>
      </c>
      <c r="K265" s="2" t="s">
        <v>528</v>
      </c>
      <c r="L265" s="2" t="s">
        <v>126</v>
      </c>
      <c r="M265" s="2"/>
      <c r="N265" s="2" t="s">
        <v>548</v>
      </c>
      <c r="O265" s="2" t="s">
        <v>545</v>
      </c>
      <c r="P265" s="2"/>
      <c r="Q265" s="2"/>
      <c r="R265" s="56"/>
      <c r="S265" s="59"/>
      <c r="T265" s="56">
        <v>67840</v>
      </c>
      <c r="U265" s="56">
        <f t="shared" si="6"/>
        <v>75980.800000000003</v>
      </c>
      <c r="V265" s="13"/>
      <c r="W265" s="13">
        <v>2017</v>
      </c>
      <c r="X265" s="136"/>
    </row>
    <row r="266" spans="1:148" s="41" customFormat="1" ht="51" x14ac:dyDescent="0.25">
      <c r="A266" s="157" t="s">
        <v>877</v>
      </c>
      <c r="B266" s="60" t="s">
        <v>123</v>
      </c>
      <c r="C266" s="2" t="s">
        <v>393</v>
      </c>
      <c r="D266" s="42" t="s">
        <v>1796</v>
      </c>
      <c r="E266" s="42" t="s">
        <v>1796</v>
      </c>
      <c r="F266" s="42" t="s">
        <v>1800</v>
      </c>
      <c r="G266" s="2" t="s">
        <v>442</v>
      </c>
      <c r="H266" s="58">
        <v>100</v>
      </c>
      <c r="I266" s="2">
        <v>710000000</v>
      </c>
      <c r="J266" s="2" t="s">
        <v>126</v>
      </c>
      <c r="K266" s="2" t="s">
        <v>528</v>
      </c>
      <c r="L266" s="2" t="s">
        <v>126</v>
      </c>
      <c r="M266" s="2"/>
      <c r="N266" s="2" t="s">
        <v>548</v>
      </c>
      <c r="O266" s="2" t="s">
        <v>545</v>
      </c>
      <c r="P266" s="2"/>
      <c r="Q266" s="2"/>
      <c r="R266" s="56"/>
      <c r="S266" s="59"/>
      <c r="T266" s="56">
        <v>33920</v>
      </c>
      <c r="U266" s="56">
        <f t="shared" si="6"/>
        <v>37990.400000000001</v>
      </c>
      <c r="V266" s="13"/>
      <c r="W266" s="13">
        <v>2017</v>
      </c>
      <c r="X266" s="136"/>
    </row>
    <row r="267" spans="1:148" s="41" customFormat="1" ht="51" x14ac:dyDescent="0.25">
      <c r="A267" s="160" t="s">
        <v>878</v>
      </c>
      <c r="B267" s="60" t="s">
        <v>123</v>
      </c>
      <c r="C267" s="2" t="s">
        <v>393</v>
      </c>
      <c r="D267" s="42" t="s">
        <v>1796</v>
      </c>
      <c r="E267" s="42" t="s">
        <v>1796</v>
      </c>
      <c r="F267" s="42" t="s">
        <v>1801</v>
      </c>
      <c r="G267" s="2" t="s">
        <v>442</v>
      </c>
      <c r="H267" s="58">
        <v>100</v>
      </c>
      <c r="I267" s="2">
        <v>710000000</v>
      </c>
      <c r="J267" s="2" t="s">
        <v>126</v>
      </c>
      <c r="K267" s="2" t="s">
        <v>528</v>
      </c>
      <c r="L267" s="2" t="s">
        <v>126</v>
      </c>
      <c r="M267" s="2"/>
      <c r="N267" s="2" t="s">
        <v>548</v>
      </c>
      <c r="O267" s="2" t="s">
        <v>545</v>
      </c>
      <c r="P267" s="2"/>
      <c r="Q267" s="2"/>
      <c r="R267" s="56"/>
      <c r="S267" s="59"/>
      <c r="T267" s="56">
        <v>67840</v>
      </c>
      <c r="U267" s="56">
        <f t="shared" si="6"/>
        <v>75980.800000000003</v>
      </c>
      <c r="V267" s="13"/>
      <c r="W267" s="13">
        <v>2017</v>
      </c>
      <c r="X267" s="136"/>
    </row>
    <row r="268" spans="1:148" s="41" customFormat="1" ht="63.75" x14ac:dyDescent="0.25">
      <c r="A268" s="157" t="s">
        <v>879</v>
      </c>
      <c r="B268" s="60" t="s">
        <v>123</v>
      </c>
      <c r="C268" s="2" t="s">
        <v>393</v>
      </c>
      <c r="D268" s="42" t="s">
        <v>1796</v>
      </c>
      <c r="E268" s="42" t="s">
        <v>1796</v>
      </c>
      <c r="F268" s="42" t="s">
        <v>1802</v>
      </c>
      <c r="G268" s="2" t="s">
        <v>442</v>
      </c>
      <c r="H268" s="58">
        <v>100</v>
      </c>
      <c r="I268" s="2">
        <v>710000000</v>
      </c>
      <c r="J268" s="2" t="s">
        <v>126</v>
      </c>
      <c r="K268" s="2" t="s">
        <v>528</v>
      </c>
      <c r="L268" s="2" t="s">
        <v>126</v>
      </c>
      <c r="M268" s="2"/>
      <c r="N268" s="2" t="s">
        <v>548</v>
      </c>
      <c r="O268" s="2" t="s">
        <v>545</v>
      </c>
      <c r="P268" s="2"/>
      <c r="Q268" s="2"/>
      <c r="R268" s="56"/>
      <c r="S268" s="59"/>
      <c r="T268" s="56">
        <v>132120</v>
      </c>
      <c r="U268" s="56">
        <f t="shared" si="6"/>
        <v>147974.40000000002</v>
      </c>
      <c r="V268" s="13"/>
      <c r="W268" s="13">
        <v>2017</v>
      </c>
      <c r="X268" s="136"/>
    </row>
    <row r="269" spans="1:148" s="41" customFormat="1" ht="51" x14ac:dyDescent="0.25">
      <c r="A269" s="160" t="s">
        <v>880</v>
      </c>
      <c r="B269" s="66" t="s">
        <v>2002</v>
      </c>
      <c r="C269" s="66" t="s">
        <v>393</v>
      </c>
      <c r="D269" s="143" t="s">
        <v>1796</v>
      </c>
      <c r="E269" s="143" t="s">
        <v>1796</v>
      </c>
      <c r="F269" s="143" t="s">
        <v>550</v>
      </c>
      <c r="G269" s="66" t="s">
        <v>125</v>
      </c>
      <c r="H269" s="158">
        <v>100</v>
      </c>
      <c r="I269" s="66">
        <v>710000000</v>
      </c>
      <c r="J269" s="66" t="s">
        <v>126</v>
      </c>
      <c r="K269" s="66" t="s">
        <v>168</v>
      </c>
      <c r="L269" s="66" t="s">
        <v>126</v>
      </c>
      <c r="M269" s="66"/>
      <c r="N269" s="66" t="s">
        <v>443</v>
      </c>
      <c r="O269" s="2" t="s">
        <v>545</v>
      </c>
      <c r="P269" s="66"/>
      <c r="Q269" s="66"/>
      <c r="R269" s="140"/>
      <c r="S269" s="161"/>
      <c r="T269" s="140">
        <v>0</v>
      </c>
      <c r="U269" s="140">
        <v>0</v>
      </c>
      <c r="V269" s="73"/>
      <c r="W269" s="73">
        <v>2017</v>
      </c>
      <c r="X269" s="172" t="s">
        <v>2000</v>
      </c>
    </row>
    <row r="270" spans="1:148" s="41" customFormat="1" ht="51" x14ac:dyDescent="0.25">
      <c r="A270" s="160" t="s">
        <v>2090</v>
      </c>
      <c r="B270" s="66" t="s">
        <v>2002</v>
      </c>
      <c r="C270" s="66" t="s">
        <v>393</v>
      </c>
      <c r="D270" s="143" t="s">
        <v>1796</v>
      </c>
      <c r="E270" s="143" t="s">
        <v>1796</v>
      </c>
      <c r="F270" s="143" t="s">
        <v>550</v>
      </c>
      <c r="G270" s="66" t="s">
        <v>125</v>
      </c>
      <c r="H270" s="158">
        <v>100</v>
      </c>
      <c r="I270" s="66">
        <v>710000000</v>
      </c>
      <c r="J270" s="66" t="s">
        <v>126</v>
      </c>
      <c r="K270" s="144" t="s">
        <v>519</v>
      </c>
      <c r="L270" s="66" t="s">
        <v>126</v>
      </c>
      <c r="M270" s="66"/>
      <c r="N270" s="66" t="s">
        <v>2091</v>
      </c>
      <c r="O270" s="2" t="s">
        <v>545</v>
      </c>
      <c r="P270" s="66"/>
      <c r="Q270" s="66"/>
      <c r="R270" s="140"/>
      <c r="S270" s="161"/>
      <c r="T270" s="140">
        <v>973211.95</v>
      </c>
      <c r="U270" s="140">
        <f t="shared" ref="U270" si="8">T270*1.12</f>
        <v>1089997.3840000001</v>
      </c>
      <c r="V270" s="73"/>
      <c r="W270" s="73">
        <v>2017</v>
      </c>
      <c r="X270" s="172" t="s">
        <v>1982</v>
      </c>
    </row>
    <row r="271" spans="1:148" s="41" customFormat="1" ht="51" x14ac:dyDescent="0.25">
      <c r="A271" s="157" t="s">
        <v>881</v>
      </c>
      <c r="B271" s="66" t="s">
        <v>2002</v>
      </c>
      <c r="C271" s="66" t="s">
        <v>393</v>
      </c>
      <c r="D271" s="143" t="s">
        <v>1796</v>
      </c>
      <c r="E271" s="143" t="s">
        <v>1796</v>
      </c>
      <c r="F271" s="143" t="s">
        <v>1803</v>
      </c>
      <c r="G271" s="66" t="s">
        <v>125</v>
      </c>
      <c r="H271" s="158">
        <v>100</v>
      </c>
      <c r="I271" s="66">
        <v>710000000</v>
      </c>
      <c r="J271" s="66" t="s">
        <v>126</v>
      </c>
      <c r="K271" s="66" t="s">
        <v>168</v>
      </c>
      <c r="L271" s="66" t="s">
        <v>126</v>
      </c>
      <c r="M271" s="66"/>
      <c r="N271" s="66" t="s">
        <v>443</v>
      </c>
      <c r="O271" s="2" t="s">
        <v>545</v>
      </c>
      <c r="P271" s="66"/>
      <c r="Q271" s="66"/>
      <c r="R271" s="140"/>
      <c r="S271" s="161"/>
      <c r="T271" s="140">
        <v>0</v>
      </c>
      <c r="U271" s="140">
        <v>0</v>
      </c>
      <c r="V271" s="73"/>
      <c r="W271" s="73">
        <v>2017</v>
      </c>
      <c r="X271" s="172" t="s">
        <v>2000</v>
      </c>
    </row>
    <row r="272" spans="1:148" s="41" customFormat="1" ht="51" x14ac:dyDescent="0.25">
      <c r="A272" s="157" t="s">
        <v>2092</v>
      </c>
      <c r="B272" s="66" t="s">
        <v>2002</v>
      </c>
      <c r="C272" s="66" t="s">
        <v>393</v>
      </c>
      <c r="D272" s="143" t="s">
        <v>1796</v>
      </c>
      <c r="E272" s="143" t="s">
        <v>1796</v>
      </c>
      <c r="F272" s="143" t="s">
        <v>1803</v>
      </c>
      <c r="G272" s="66" t="s">
        <v>125</v>
      </c>
      <c r="H272" s="158">
        <v>100</v>
      </c>
      <c r="I272" s="66">
        <v>710000000</v>
      </c>
      <c r="J272" s="66" t="s">
        <v>126</v>
      </c>
      <c r="K272" s="144" t="s">
        <v>519</v>
      </c>
      <c r="L272" s="66" t="s">
        <v>126</v>
      </c>
      <c r="M272" s="66"/>
      <c r="N272" s="66" t="s">
        <v>2091</v>
      </c>
      <c r="O272" s="2" t="s">
        <v>545</v>
      </c>
      <c r="P272" s="66"/>
      <c r="Q272" s="66"/>
      <c r="R272" s="140"/>
      <c r="S272" s="161"/>
      <c r="T272" s="140">
        <v>559595.1</v>
      </c>
      <c r="U272" s="140">
        <f t="shared" ref="U272" si="9">T272*1.12</f>
        <v>626746.51199999999</v>
      </c>
      <c r="V272" s="73"/>
      <c r="W272" s="73">
        <v>2017</v>
      </c>
      <c r="X272" s="172" t="s">
        <v>1982</v>
      </c>
    </row>
    <row r="273" spans="1:24" s="41" customFormat="1" ht="255" x14ac:dyDescent="0.25">
      <c r="A273" s="160" t="s">
        <v>882</v>
      </c>
      <c r="B273" s="60" t="s">
        <v>123</v>
      </c>
      <c r="C273" s="2" t="s">
        <v>393</v>
      </c>
      <c r="D273" s="42" t="s">
        <v>1796</v>
      </c>
      <c r="E273" s="42" t="s">
        <v>1796</v>
      </c>
      <c r="F273" s="42" t="s">
        <v>1877</v>
      </c>
      <c r="G273" s="2" t="s">
        <v>125</v>
      </c>
      <c r="H273" s="58">
        <v>100</v>
      </c>
      <c r="I273" s="2">
        <v>710000000</v>
      </c>
      <c r="J273" s="2" t="s">
        <v>126</v>
      </c>
      <c r="K273" s="2" t="s">
        <v>516</v>
      </c>
      <c r="L273" s="2" t="s">
        <v>126</v>
      </c>
      <c r="M273" s="2"/>
      <c r="N273" s="2" t="s">
        <v>551</v>
      </c>
      <c r="O273" s="2" t="s">
        <v>545</v>
      </c>
      <c r="P273" s="2"/>
      <c r="Q273" s="2"/>
      <c r="R273" s="56"/>
      <c r="S273" s="59"/>
      <c r="T273" s="56">
        <v>1001600</v>
      </c>
      <c r="U273" s="56">
        <f t="shared" si="6"/>
        <v>1121792</v>
      </c>
      <c r="V273" s="13"/>
      <c r="W273" s="13">
        <v>2017</v>
      </c>
      <c r="X273" s="136"/>
    </row>
    <row r="274" spans="1:24" s="41" customFormat="1" ht="255" x14ac:dyDescent="0.25">
      <c r="A274" s="157" t="s">
        <v>883</v>
      </c>
      <c r="B274" s="60" t="s">
        <v>123</v>
      </c>
      <c r="C274" s="2" t="s">
        <v>393</v>
      </c>
      <c r="D274" s="42" t="s">
        <v>1796</v>
      </c>
      <c r="E274" s="42" t="s">
        <v>1796</v>
      </c>
      <c r="F274" s="42" t="s">
        <v>1878</v>
      </c>
      <c r="G274" s="2" t="s">
        <v>125</v>
      </c>
      <c r="H274" s="58">
        <v>100</v>
      </c>
      <c r="I274" s="2">
        <v>710000000</v>
      </c>
      <c r="J274" s="2" t="s">
        <v>126</v>
      </c>
      <c r="K274" s="2" t="s">
        <v>516</v>
      </c>
      <c r="L274" s="2" t="s">
        <v>126</v>
      </c>
      <c r="M274" s="2"/>
      <c r="N274" s="2" t="s">
        <v>551</v>
      </c>
      <c r="O274" s="2" t="s">
        <v>545</v>
      </c>
      <c r="P274" s="2"/>
      <c r="Q274" s="2"/>
      <c r="R274" s="56"/>
      <c r="S274" s="59"/>
      <c r="T274" s="56">
        <v>1351200</v>
      </c>
      <c r="U274" s="56">
        <f t="shared" si="6"/>
        <v>1513344.0000000002</v>
      </c>
      <c r="V274" s="13"/>
      <c r="W274" s="13">
        <v>2017</v>
      </c>
      <c r="X274" s="136"/>
    </row>
    <row r="275" spans="1:24" s="41" customFormat="1" ht="242.25" x14ac:dyDescent="0.25">
      <c r="A275" s="160" t="s">
        <v>890</v>
      </c>
      <c r="B275" s="60" t="s">
        <v>123</v>
      </c>
      <c r="C275" s="2" t="s">
        <v>393</v>
      </c>
      <c r="D275" s="42" t="s">
        <v>1796</v>
      </c>
      <c r="E275" s="42" t="s">
        <v>1796</v>
      </c>
      <c r="F275" s="42" t="s">
        <v>552</v>
      </c>
      <c r="G275" s="2" t="s">
        <v>125</v>
      </c>
      <c r="H275" s="58">
        <v>100</v>
      </c>
      <c r="I275" s="2">
        <v>710000000</v>
      </c>
      <c r="J275" s="2" t="s">
        <v>126</v>
      </c>
      <c r="K275" s="2" t="s">
        <v>516</v>
      </c>
      <c r="L275" s="2" t="s">
        <v>126</v>
      </c>
      <c r="M275" s="2"/>
      <c r="N275" s="2" t="s">
        <v>551</v>
      </c>
      <c r="O275" s="2" t="s">
        <v>545</v>
      </c>
      <c r="P275" s="2"/>
      <c r="Q275" s="2"/>
      <c r="R275" s="56"/>
      <c r="S275" s="59"/>
      <c r="T275" s="56">
        <v>1935714.2857142854</v>
      </c>
      <c r="U275" s="56">
        <v>2168000</v>
      </c>
      <c r="V275" s="13"/>
      <c r="W275" s="13">
        <v>2017</v>
      </c>
      <c r="X275" s="136"/>
    </row>
    <row r="276" spans="1:24" s="41" customFormat="1" ht="51" x14ac:dyDescent="0.25">
      <c r="A276" s="157" t="s">
        <v>891</v>
      </c>
      <c r="B276" s="60" t="s">
        <v>123</v>
      </c>
      <c r="C276" s="2" t="s">
        <v>415</v>
      </c>
      <c r="D276" s="42" t="s">
        <v>553</v>
      </c>
      <c r="E276" s="42" t="s">
        <v>553</v>
      </c>
      <c r="F276" s="42" t="s">
        <v>554</v>
      </c>
      <c r="G276" s="2" t="s">
        <v>442</v>
      </c>
      <c r="H276" s="58">
        <v>100</v>
      </c>
      <c r="I276" s="2">
        <v>710000000</v>
      </c>
      <c r="J276" s="2" t="s">
        <v>126</v>
      </c>
      <c r="K276" s="2" t="s">
        <v>519</v>
      </c>
      <c r="L276" s="2" t="s">
        <v>126</v>
      </c>
      <c r="M276" s="2"/>
      <c r="N276" s="2" t="s">
        <v>555</v>
      </c>
      <c r="O276" s="2" t="s">
        <v>545</v>
      </c>
      <c r="P276" s="2"/>
      <c r="Q276" s="2"/>
      <c r="R276" s="56"/>
      <c r="S276" s="59"/>
      <c r="T276" s="56">
        <v>3375918</v>
      </c>
      <c r="U276" s="56">
        <f t="shared" si="6"/>
        <v>3781028.16</v>
      </c>
      <c r="V276" s="13"/>
      <c r="W276" s="13">
        <v>2017</v>
      </c>
      <c r="X276" s="136"/>
    </row>
    <row r="277" spans="1:24" s="41" customFormat="1" ht="38.25" x14ac:dyDescent="0.25">
      <c r="A277" s="160" t="s">
        <v>905</v>
      </c>
      <c r="B277" s="60" t="s">
        <v>123</v>
      </c>
      <c r="C277" s="2" t="s">
        <v>419</v>
      </c>
      <c r="D277" s="42" t="s">
        <v>556</v>
      </c>
      <c r="E277" s="42" t="s">
        <v>556</v>
      </c>
      <c r="F277" s="42" t="s">
        <v>557</v>
      </c>
      <c r="G277" s="2" t="s">
        <v>125</v>
      </c>
      <c r="H277" s="58">
        <v>100</v>
      </c>
      <c r="I277" s="2">
        <v>710000000</v>
      </c>
      <c r="J277" s="2" t="s">
        <v>126</v>
      </c>
      <c r="K277" s="2" t="s">
        <v>168</v>
      </c>
      <c r="L277" s="2" t="s">
        <v>126</v>
      </c>
      <c r="M277" s="2"/>
      <c r="N277" s="2" t="s">
        <v>141</v>
      </c>
      <c r="O277" s="2" t="s">
        <v>2517</v>
      </c>
      <c r="P277" s="2"/>
      <c r="Q277" s="2"/>
      <c r="R277" s="56"/>
      <c r="S277" s="59"/>
      <c r="T277" s="56">
        <v>707733845.70000005</v>
      </c>
      <c r="U277" s="56">
        <f>T277*1.12</f>
        <v>792661907.18400013</v>
      </c>
      <c r="V277" s="13"/>
      <c r="W277" s="13">
        <v>2017</v>
      </c>
      <c r="X277" s="136"/>
    </row>
    <row r="278" spans="1:24" s="41" customFormat="1" ht="51" x14ac:dyDescent="0.25">
      <c r="A278" s="157" t="s">
        <v>906</v>
      </c>
      <c r="B278" s="60" t="s">
        <v>123</v>
      </c>
      <c r="C278" s="2" t="s">
        <v>422</v>
      </c>
      <c r="D278" s="42" t="s">
        <v>558</v>
      </c>
      <c r="E278" s="42" t="s">
        <v>558</v>
      </c>
      <c r="F278" s="42" t="s">
        <v>559</v>
      </c>
      <c r="G278" s="2" t="s">
        <v>125</v>
      </c>
      <c r="H278" s="58">
        <v>100</v>
      </c>
      <c r="I278" s="2">
        <v>710000000</v>
      </c>
      <c r="J278" s="2" t="s">
        <v>126</v>
      </c>
      <c r="K278" s="2" t="s">
        <v>168</v>
      </c>
      <c r="L278" s="2" t="s">
        <v>126</v>
      </c>
      <c r="M278" s="2"/>
      <c r="N278" s="2" t="s">
        <v>141</v>
      </c>
      <c r="O278" s="2" t="s">
        <v>545</v>
      </c>
      <c r="P278" s="2"/>
      <c r="Q278" s="2"/>
      <c r="R278" s="56"/>
      <c r="S278" s="59"/>
      <c r="T278" s="56">
        <v>535714.28571428568</v>
      </c>
      <c r="U278" s="56">
        <v>600000</v>
      </c>
      <c r="V278" s="13"/>
      <c r="W278" s="13">
        <v>2017</v>
      </c>
      <c r="X278" s="136"/>
    </row>
    <row r="279" spans="1:24" s="41" customFormat="1" ht="51" x14ac:dyDescent="0.25">
      <c r="A279" s="160" t="s">
        <v>1042</v>
      </c>
      <c r="B279" s="60" t="s">
        <v>123</v>
      </c>
      <c r="C279" s="2" t="s">
        <v>425</v>
      </c>
      <c r="D279" s="42" t="s">
        <v>560</v>
      </c>
      <c r="E279" s="42" t="s">
        <v>560</v>
      </c>
      <c r="F279" s="42" t="s">
        <v>1879</v>
      </c>
      <c r="G279" s="2" t="s">
        <v>125</v>
      </c>
      <c r="H279" s="58">
        <v>100</v>
      </c>
      <c r="I279" s="2">
        <v>710000000</v>
      </c>
      <c r="J279" s="2" t="s">
        <v>126</v>
      </c>
      <c r="K279" s="2" t="s">
        <v>168</v>
      </c>
      <c r="L279" s="2" t="s">
        <v>1165</v>
      </c>
      <c r="M279" s="2"/>
      <c r="N279" s="2" t="s">
        <v>128</v>
      </c>
      <c r="O279" s="2" t="s">
        <v>545</v>
      </c>
      <c r="P279" s="2"/>
      <c r="Q279" s="2"/>
      <c r="R279" s="56"/>
      <c r="S279" s="59"/>
      <c r="T279" s="56">
        <v>700000</v>
      </c>
      <c r="U279" s="56">
        <f t="shared" si="6"/>
        <v>784000.00000000012</v>
      </c>
      <c r="V279" s="13" t="s">
        <v>130</v>
      </c>
      <c r="W279" s="13">
        <v>2017</v>
      </c>
      <c r="X279" s="136"/>
    </row>
    <row r="280" spans="1:24" s="41" customFormat="1" ht="51" x14ac:dyDescent="0.25">
      <c r="A280" s="157" t="s">
        <v>1043</v>
      </c>
      <c r="B280" s="66" t="s">
        <v>2002</v>
      </c>
      <c r="C280" s="66" t="s">
        <v>428</v>
      </c>
      <c r="D280" s="143" t="s">
        <v>561</v>
      </c>
      <c r="E280" s="143" t="s">
        <v>1671</v>
      </c>
      <c r="F280" s="143" t="s">
        <v>1880</v>
      </c>
      <c r="G280" s="66" t="s">
        <v>125</v>
      </c>
      <c r="H280" s="158">
        <v>45</v>
      </c>
      <c r="I280" s="66">
        <v>710000000</v>
      </c>
      <c r="J280" s="66" t="s">
        <v>126</v>
      </c>
      <c r="K280" s="66" t="s">
        <v>562</v>
      </c>
      <c r="L280" s="66" t="s">
        <v>126</v>
      </c>
      <c r="M280" s="66"/>
      <c r="N280" s="66" t="s">
        <v>562</v>
      </c>
      <c r="O280" s="2" t="s">
        <v>545</v>
      </c>
      <c r="P280" s="66"/>
      <c r="Q280" s="66"/>
      <c r="R280" s="140"/>
      <c r="S280" s="161"/>
      <c r="T280" s="140">
        <v>0</v>
      </c>
      <c r="U280" s="140">
        <v>0</v>
      </c>
      <c r="V280" s="73" t="s">
        <v>130</v>
      </c>
      <c r="W280" s="73">
        <v>2017</v>
      </c>
      <c r="X280" s="172" t="s">
        <v>2000</v>
      </c>
    </row>
    <row r="281" spans="1:24" s="41" customFormat="1" ht="51" x14ac:dyDescent="0.25">
      <c r="A281" s="157" t="s">
        <v>2093</v>
      </c>
      <c r="B281" s="66" t="s">
        <v>2002</v>
      </c>
      <c r="C281" s="66" t="s">
        <v>2032</v>
      </c>
      <c r="D281" s="143" t="s">
        <v>2094</v>
      </c>
      <c r="E281" s="143" t="s">
        <v>2095</v>
      </c>
      <c r="F281" s="143" t="s">
        <v>2096</v>
      </c>
      <c r="G281" s="66" t="s">
        <v>125</v>
      </c>
      <c r="H281" s="158">
        <v>45</v>
      </c>
      <c r="I281" s="66">
        <v>710000000</v>
      </c>
      <c r="J281" s="66" t="s">
        <v>126</v>
      </c>
      <c r="K281" s="66" t="s">
        <v>168</v>
      </c>
      <c r="L281" s="66" t="s">
        <v>126</v>
      </c>
      <c r="M281" s="66"/>
      <c r="N281" s="66" t="s">
        <v>141</v>
      </c>
      <c r="O281" s="2" t="s">
        <v>545</v>
      </c>
      <c r="P281" s="66"/>
      <c r="Q281" s="66"/>
      <c r="R281" s="140"/>
      <c r="S281" s="161"/>
      <c r="T281" s="140">
        <v>90000000</v>
      </c>
      <c r="U281" s="140">
        <f t="shared" ref="U281" si="10">T281*1.12</f>
        <v>100800000.00000001</v>
      </c>
      <c r="V281" s="73" t="s">
        <v>130</v>
      </c>
      <c r="W281" s="73">
        <v>2017</v>
      </c>
      <c r="X281" s="172" t="s">
        <v>2036</v>
      </c>
    </row>
    <row r="282" spans="1:24" s="41" customFormat="1" ht="51" x14ac:dyDescent="0.25">
      <c r="A282" s="160" t="s">
        <v>1044</v>
      </c>
      <c r="B282" s="66" t="s">
        <v>2002</v>
      </c>
      <c r="C282" s="66" t="s">
        <v>1647</v>
      </c>
      <c r="D282" s="155" t="s">
        <v>1804</v>
      </c>
      <c r="E282" s="155" t="s">
        <v>1804</v>
      </c>
      <c r="F282" s="155" t="s">
        <v>1881</v>
      </c>
      <c r="G282" s="66" t="s">
        <v>125</v>
      </c>
      <c r="H282" s="158">
        <v>100</v>
      </c>
      <c r="I282" s="66">
        <v>710000000</v>
      </c>
      <c r="J282" s="66" t="s">
        <v>126</v>
      </c>
      <c r="K282" s="66" t="s">
        <v>168</v>
      </c>
      <c r="L282" s="66" t="s">
        <v>126</v>
      </c>
      <c r="M282" s="66"/>
      <c r="N282" s="66" t="s">
        <v>128</v>
      </c>
      <c r="O282" s="2" t="s">
        <v>545</v>
      </c>
      <c r="P282" s="66"/>
      <c r="Q282" s="66"/>
      <c r="R282" s="140"/>
      <c r="S282" s="161"/>
      <c r="T282" s="140">
        <v>0</v>
      </c>
      <c r="U282" s="140">
        <v>0</v>
      </c>
      <c r="V282" s="73" t="s">
        <v>130</v>
      </c>
      <c r="W282" s="73">
        <v>2017</v>
      </c>
      <c r="X282" s="172" t="s">
        <v>2000</v>
      </c>
    </row>
    <row r="283" spans="1:24" s="139" customFormat="1" ht="81" customHeight="1" x14ac:dyDescent="0.2">
      <c r="A283" s="160" t="s">
        <v>2097</v>
      </c>
      <c r="B283" s="60" t="s">
        <v>123</v>
      </c>
      <c r="C283" s="66" t="s">
        <v>1647</v>
      </c>
      <c r="D283" s="155" t="s">
        <v>1804</v>
      </c>
      <c r="E283" s="155" t="s">
        <v>1804</v>
      </c>
      <c r="F283" s="155" t="s">
        <v>1881</v>
      </c>
      <c r="G283" s="66" t="s">
        <v>125</v>
      </c>
      <c r="H283" s="158">
        <v>100</v>
      </c>
      <c r="I283" s="66">
        <v>710000000</v>
      </c>
      <c r="J283" s="66" t="s">
        <v>126</v>
      </c>
      <c r="K283" s="66" t="s">
        <v>168</v>
      </c>
      <c r="L283" s="66" t="s">
        <v>126</v>
      </c>
      <c r="M283" s="2" t="s">
        <v>184</v>
      </c>
      <c r="N283" s="66" t="s">
        <v>128</v>
      </c>
      <c r="O283" s="2" t="s">
        <v>545</v>
      </c>
      <c r="P283" s="66"/>
      <c r="Q283" s="66"/>
      <c r="R283" s="140"/>
      <c r="S283" s="161"/>
      <c r="T283" s="140">
        <v>0</v>
      </c>
      <c r="U283" s="140">
        <v>0</v>
      </c>
      <c r="V283" s="73" t="s">
        <v>130</v>
      </c>
      <c r="W283" s="73">
        <v>2017</v>
      </c>
      <c r="X283" s="172" t="s">
        <v>2339</v>
      </c>
    </row>
    <row r="284" spans="1:24" s="139" customFormat="1" ht="81" customHeight="1" x14ac:dyDescent="0.2">
      <c r="A284" s="160" t="s">
        <v>2384</v>
      </c>
      <c r="B284" s="60" t="s">
        <v>123</v>
      </c>
      <c r="C284" s="66" t="s">
        <v>1647</v>
      </c>
      <c r="D284" s="155" t="s">
        <v>1804</v>
      </c>
      <c r="E284" s="155" t="s">
        <v>1804</v>
      </c>
      <c r="F284" s="155" t="s">
        <v>1881</v>
      </c>
      <c r="G284" s="66" t="s">
        <v>125</v>
      </c>
      <c r="H284" s="158">
        <v>100</v>
      </c>
      <c r="I284" s="66">
        <v>710000000</v>
      </c>
      <c r="J284" s="66" t="s">
        <v>126</v>
      </c>
      <c r="K284" s="66" t="s">
        <v>517</v>
      </c>
      <c r="L284" s="66" t="s">
        <v>126</v>
      </c>
      <c r="M284" s="66"/>
      <c r="N284" s="66" t="s">
        <v>2385</v>
      </c>
      <c r="O284" s="2" t="s">
        <v>545</v>
      </c>
      <c r="P284" s="66"/>
      <c r="Q284" s="66"/>
      <c r="R284" s="140"/>
      <c r="S284" s="161"/>
      <c r="T284" s="140">
        <v>0</v>
      </c>
      <c r="U284" s="140">
        <v>0</v>
      </c>
      <c r="V284" s="73" t="s">
        <v>130</v>
      </c>
      <c r="W284" s="73">
        <v>2017</v>
      </c>
      <c r="X284" s="172" t="s">
        <v>2559</v>
      </c>
    </row>
    <row r="285" spans="1:24" s="139" customFormat="1" ht="105.75" customHeight="1" x14ac:dyDescent="0.2">
      <c r="A285" s="160" t="s">
        <v>2566</v>
      </c>
      <c r="B285" s="60" t="s">
        <v>123</v>
      </c>
      <c r="C285" s="66" t="s">
        <v>1647</v>
      </c>
      <c r="D285" s="155" t="s">
        <v>1804</v>
      </c>
      <c r="E285" s="155" t="s">
        <v>1804</v>
      </c>
      <c r="F285" s="155" t="s">
        <v>1881</v>
      </c>
      <c r="G285" s="66" t="s">
        <v>125</v>
      </c>
      <c r="H285" s="158">
        <v>100</v>
      </c>
      <c r="I285" s="66">
        <v>710000000</v>
      </c>
      <c r="J285" s="66" t="s">
        <v>126</v>
      </c>
      <c r="K285" s="66" t="s">
        <v>517</v>
      </c>
      <c r="L285" s="66" t="s">
        <v>126</v>
      </c>
      <c r="M285" s="66"/>
      <c r="N285" s="66" t="s">
        <v>2385</v>
      </c>
      <c r="O285" s="66" t="s">
        <v>2565</v>
      </c>
      <c r="P285" s="66"/>
      <c r="Q285" s="66"/>
      <c r="R285" s="140"/>
      <c r="S285" s="161"/>
      <c r="T285" s="140">
        <v>20925737.321428578</v>
      </c>
      <c r="U285" s="140">
        <v>23436825.800000012</v>
      </c>
      <c r="V285" s="73" t="s">
        <v>130</v>
      </c>
      <c r="W285" s="73">
        <v>2017</v>
      </c>
      <c r="X285" s="172" t="s">
        <v>2567</v>
      </c>
    </row>
    <row r="286" spans="1:24" s="41" customFormat="1" ht="51" x14ac:dyDescent="0.25">
      <c r="A286" s="157" t="s">
        <v>1045</v>
      </c>
      <c r="B286" s="60" t="s">
        <v>123</v>
      </c>
      <c r="C286" s="2" t="s">
        <v>432</v>
      </c>
      <c r="D286" s="42" t="s">
        <v>563</v>
      </c>
      <c r="E286" s="42" t="s">
        <v>563</v>
      </c>
      <c r="F286" s="42" t="s">
        <v>1882</v>
      </c>
      <c r="G286" s="2" t="s">
        <v>125</v>
      </c>
      <c r="H286" s="58">
        <v>100</v>
      </c>
      <c r="I286" s="2">
        <v>710000000</v>
      </c>
      <c r="J286" s="2" t="s">
        <v>126</v>
      </c>
      <c r="K286" s="2" t="s">
        <v>168</v>
      </c>
      <c r="L286" s="2" t="s">
        <v>1165</v>
      </c>
      <c r="M286" s="2"/>
      <c r="N286" s="2" t="s">
        <v>128</v>
      </c>
      <c r="O286" s="2" t="s">
        <v>545</v>
      </c>
      <c r="P286" s="2"/>
      <c r="Q286" s="2"/>
      <c r="R286" s="56"/>
      <c r="S286" s="59"/>
      <c r="T286" s="56">
        <v>8444370</v>
      </c>
      <c r="U286" s="56">
        <f t="shared" si="6"/>
        <v>9457694.4000000004</v>
      </c>
      <c r="V286" s="13" t="s">
        <v>130</v>
      </c>
      <c r="W286" s="13">
        <v>2017</v>
      </c>
      <c r="X286" s="136"/>
    </row>
    <row r="287" spans="1:24" s="41" customFormat="1" ht="51" x14ac:dyDescent="0.25">
      <c r="A287" s="160" t="s">
        <v>1046</v>
      </c>
      <c r="B287" s="60" t="s">
        <v>123</v>
      </c>
      <c r="C287" s="2" t="s">
        <v>1003</v>
      </c>
      <c r="D287" s="42" t="s">
        <v>1805</v>
      </c>
      <c r="E287" s="57" t="s">
        <v>1794</v>
      </c>
      <c r="F287" s="42" t="s">
        <v>1806</v>
      </c>
      <c r="G287" s="2" t="s">
        <v>125</v>
      </c>
      <c r="H287" s="58">
        <v>100</v>
      </c>
      <c r="I287" s="2">
        <v>710000000</v>
      </c>
      <c r="J287" s="2" t="s">
        <v>126</v>
      </c>
      <c r="K287" s="2" t="s">
        <v>168</v>
      </c>
      <c r="L287" s="2" t="s">
        <v>126</v>
      </c>
      <c r="M287" s="2"/>
      <c r="N287" s="2" t="s">
        <v>128</v>
      </c>
      <c r="O287" s="2" t="s">
        <v>169</v>
      </c>
      <c r="P287" s="2"/>
      <c r="Q287" s="2"/>
      <c r="R287" s="56"/>
      <c r="S287" s="59"/>
      <c r="T287" s="56">
        <v>58724339.999999993</v>
      </c>
      <c r="U287" s="56">
        <v>65771260.799999997</v>
      </c>
      <c r="V287" s="13" t="s">
        <v>130</v>
      </c>
      <c r="W287" s="13">
        <v>2017</v>
      </c>
      <c r="X287" s="136"/>
    </row>
    <row r="288" spans="1:24" s="41" customFormat="1" ht="51" x14ac:dyDescent="0.25">
      <c r="A288" s="157" t="s">
        <v>1047</v>
      </c>
      <c r="B288" s="60" t="s">
        <v>123</v>
      </c>
      <c r="C288" s="2" t="s">
        <v>1003</v>
      </c>
      <c r="D288" s="42" t="s">
        <v>1805</v>
      </c>
      <c r="E288" s="57" t="s">
        <v>1794</v>
      </c>
      <c r="F288" s="42" t="s">
        <v>1807</v>
      </c>
      <c r="G288" s="2" t="s">
        <v>125</v>
      </c>
      <c r="H288" s="58">
        <v>100</v>
      </c>
      <c r="I288" s="2">
        <v>710000000</v>
      </c>
      <c r="J288" s="2" t="s">
        <v>126</v>
      </c>
      <c r="K288" s="2" t="s">
        <v>168</v>
      </c>
      <c r="L288" s="2" t="s">
        <v>1165</v>
      </c>
      <c r="M288" s="2"/>
      <c r="N288" s="2" t="s">
        <v>128</v>
      </c>
      <c r="O288" s="2" t="s">
        <v>169</v>
      </c>
      <c r="P288" s="2"/>
      <c r="Q288" s="2"/>
      <c r="R288" s="56"/>
      <c r="S288" s="59"/>
      <c r="T288" s="56">
        <v>12553079.999999998</v>
      </c>
      <c r="U288" s="56">
        <v>14059449.6</v>
      </c>
      <c r="V288" s="13" t="s">
        <v>130</v>
      </c>
      <c r="W288" s="13">
        <v>2017</v>
      </c>
      <c r="X288" s="136"/>
    </row>
    <row r="289" spans="1:24" s="41" customFormat="1" ht="89.25" x14ac:dyDescent="0.25">
      <c r="A289" s="160" t="s">
        <v>1105</v>
      </c>
      <c r="B289" s="60" t="s">
        <v>123</v>
      </c>
      <c r="C289" s="2" t="s">
        <v>830</v>
      </c>
      <c r="D289" s="42" t="s">
        <v>1808</v>
      </c>
      <c r="E289" s="42" t="s">
        <v>1808</v>
      </c>
      <c r="F289" s="42" t="s">
        <v>1020</v>
      </c>
      <c r="G289" s="2" t="s">
        <v>125</v>
      </c>
      <c r="H289" s="58">
        <v>100</v>
      </c>
      <c r="I289" s="2">
        <v>710000000</v>
      </c>
      <c r="J289" s="2" t="s">
        <v>126</v>
      </c>
      <c r="K289" s="2" t="s">
        <v>529</v>
      </c>
      <c r="L289" s="2" t="s">
        <v>126</v>
      </c>
      <c r="M289" s="2"/>
      <c r="N289" s="2" t="s">
        <v>1025</v>
      </c>
      <c r="O289" s="2" t="s">
        <v>169</v>
      </c>
      <c r="P289" s="2"/>
      <c r="Q289" s="2"/>
      <c r="R289" s="56"/>
      <c r="S289" s="59"/>
      <c r="T289" s="56">
        <v>1499999.9999999998</v>
      </c>
      <c r="U289" s="56">
        <v>1680000</v>
      </c>
      <c r="V289" s="13"/>
      <c r="W289" s="13">
        <v>2017</v>
      </c>
      <c r="X289" s="136"/>
    </row>
    <row r="290" spans="1:24" s="41" customFormat="1" ht="51" x14ac:dyDescent="0.25">
      <c r="A290" s="157" t="s">
        <v>1106</v>
      </c>
      <c r="B290" s="60" t="s">
        <v>123</v>
      </c>
      <c r="C290" s="2" t="s">
        <v>1012</v>
      </c>
      <c r="D290" s="42" t="s">
        <v>1021</v>
      </c>
      <c r="E290" s="42" t="s">
        <v>1021</v>
      </c>
      <c r="F290" s="42" t="s">
        <v>1809</v>
      </c>
      <c r="G290" s="2" t="s">
        <v>125</v>
      </c>
      <c r="H290" s="58">
        <v>100</v>
      </c>
      <c r="I290" s="2">
        <v>710000000</v>
      </c>
      <c r="J290" s="2" t="s">
        <v>126</v>
      </c>
      <c r="K290" s="2" t="s">
        <v>991</v>
      </c>
      <c r="L290" s="2" t="s">
        <v>126</v>
      </c>
      <c r="M290" s="2"/>
      <c r="N290" s="2" t="s">
        <v>128</v>
      </c>
      <c r="O290" s="2" t="s">
        <v>2518</v>
      </c>
      <c r="P290" s="2"/>
      <c r="Q290" s="2"/>
      <c r="R290" s="56"/>
      <c r="S290" s="59"/>
      <c r="T290" s="56">
        <v>178571.42857142855</v>
      </c>
      <c r="U290" s="56">
        <v>200000</v>
      </c>
      <c r="V290" s="13" t="s">
        <v>130</v>
      </c>
      <c r="W290" s="13">
        <v>2017</v>
      </c>
      <c r="X290" s="136"/>
    </row>
    <row r="291" spans="1:24" s="41" customFormat="1" ht="51" x14ac:dyDescent="0.25">
      <c r="A291" s="160" t="s">
        <v>1107</v>
      </c>
      <c r="B291" s="60" t="s">
        <v>123</v>
      </c>
      <c r="C291" s="2" t="s">
        <v>1012</v>
      </c>
      <c r="D291" s="42" t="s">
        <v>1021</v>
      </c>
      <c r="E291" s="42" t="s">
        <v>1021</v>
      </c>
      <c r="F291" s="42" t="s">
        <v>1022</v>
      </c>
      <c r="G291" s="2" t="s">
        <v>125</v>
      </c>
      <c r="H291" s="58">
        <v>100</v>
      </c>
      <c r="I291" s="2">
        <v>710000000</v>
      </c>
      <c r="J291" s="2" t="s">
        <v>126</v>
      </c>
      <c r="K291" s="2" t="s">
        <v>991</v>
      </c>
      <c r="L291" s="2" t="s">
        <v>126</v>
      </c>
      <c r="M291" s="2"/>
      <c r="N291" s="2" t="s">
        <v>128</v>
      </c>
      <c r="O291" s="2" t="s">
        <v>2518</v>
      </c>
      <c r="P291" s="2"/>
      <c r="Q291" s="2"/>
      <c r="R291" s="56"/>
      <c r="S291" s="59"/>
      <c r="T291" s="56">
        <v>624999.99999999988</v>
      </c>
      <c r="U291" s="56">
        <v>699999.99999999988</v>
      </c>
      <c r="V291" s="13" t="s">
        <v>130</v>
      </c>
      <c r="W291" s="13">
        <v>2017</v>
      </c>
      <c r="X291" s="136"/>
    </row>
    <row r="292" spans="1:24" s="41" customFormat="1" ht="38.25" x14ac:dyDescent="0.25">
      <c r="A292" s="157" t="s">
        <v>1108</v>
      </c>
      <c r="B292" s="60" t="s">
        <v>123</v>
      </c>
      <c r="C292" s="2" t="s">
        <v>693</v>
      </c>
      <c r="D292" s="42" t="s">
        <v>1023</v>
      </c>
      <c r="E292" s="42" t="s">
        <v>1023</v>
      </c>
      <c r="F292" s="42" t="s">
        <v>1024</v>
      </c>
      <c r="G292" s="2" t="s">
        <v>125</v>
      </c>
      <c r="H292" s="58">
        <v>100</v>
      </c>
      <c r="I292" s="2">
        <v>710000000</v>
      </c>
      <c r="J292" s="2" t="s">
        <v>126</v>
      </c>
      <c r="K292" s="2" t="s">
        <v>991</v>
      </c>
      <c r="L292" s="2" t="s">
        <v>704</v>
      </c>
      <c r="M292" s="2"/>
      <c r="N292" s="2" t="s">
        <v>128</v>
      </c>
      <c r="O292" s="2" t="s">
        <v>2512</v>
      </c>
      <c r="P292" s="2"/>
      <c r="Q292" s="2"/>
      <c r="R292" s="56"/>
      <c r="S292" s="59"/>
      <c r="T292" s="56">
        <v>535714.28571428568</v>
      </c>
      <c r="U292" s="56">
        <v>600000</v>
      </c>
      <c r="V292" s="13" t="s">
        <v>130</v>
      </c>
      <c r="W292" s="13">
        <v>2017</v>
      </c>
      <c r="X292" s="136"/>
    </row>
    <row r="293" spans="1:24" s="41" customFormat="1" ht="89.25" x14ac:dyDescent="0.25">
      <c r="A293" s="160" t="s">
        <v>1109</v>
      </c>
      <c r="B293" s="60" t="s">
        <v>123</v>
      </c>
      <c r="C293" s="2" t="s">
        <v>1017</v>
      </c>
      <c r="D293" s="42" t="s">
        <v>1810</v>
      </c>
      <c r="E293" s="42" t="s">
        <v>1810</v>
      </c>
      <c r="F293" s="42" t="s">
        <v>1811</v>
      </c>
      <c r="G293" s="2" t="s">
        <v>125</v>
      </c>
      <c r="H293" s="58">
        <v>100</v>
      </c>
      <c r="I293" s="2">
        <v>710000000</v>
      </c>
      <c r="J293" s="2" t="s">
        <v>126</v>
      </c>
      <c r="K293" s="2" t="s">
        <v>443</v>
      </c>
      <c r="L293" s="2" t="s">
        <v>126</v>
      </c>
      <c r="M293" s="2"/>
      <c r="N293" s="2" t="s">
        <v>519</v>
      </c>
      <c r="O293" s="2" t="s">
        <v>169</v>
      </c>
      <c r="P293" s="2"/>
      <c r="Q293" s="2"/>
      <c r="R293" s="56"/>
      <c r="S293" s="59"/>
      <c r="T293" s="56">
        <v>2439285.7142857141</v>
      </c>
      <c r="U293" s="56">
        <v>2732000</v>
      </c>
      <c r="V293" s="13"/>
      <c r="W293" s="13">
        <v>2017</v>
      </c>
      <c r="X293" s="136"/>
    </row>
    <row r="294" spans="1:24" s="41" customFormat="1" ht="51" x14ac:dyDescent="0.25">
      <c r="A294" s="157" t="s">
        <v>1110</v>
      </c>
      <c r="B294" s="60" t="s">
        <v>123</v>
      </c>
      <c r="C294" s="2" t="s">
        <v>753</v>
      </c>
      <c r="D294" s="42" t="s">
        <v>1812</v>
      </c>
      <c r="E294" s="42" t="s">
        <v>1812</v>
      </c>
      <c r="F294" s="42" t="s">
        <v>754</v>
      </c>
      <c r="G294" s="2" t="s">
        <v>125</v>
      </c>
      <c r="H294" s="58">
        <v>100</v>
      </c>
      <c r="I294" s="2">
        <v>710000000</v>
      </c>
      <c r="J294" s="2" t="s">
        <v>126</v>
      </c>
      <c r="K294" s="2" t="s">
        <v>755</v>
      </c>
      <c r="L294" s="66" t="s">
        <v>685</v>
      </c>
      <c r="M294" s="2"/>
      <c r="N294" s="2" t="s">
        <v>1179</v>
      </c>
      <c r="O294" s="2" t="s">
        <v>2512</v>
      </c>
      <c r="P294" s="2"/>
      <c r="Q294" s="2"/>
      <c r="R294" s="56"/>
      <c r="S294" s="59"/>
      <c r="T294" s="56">
        <v>16200000</v>
      </c>
      <c r="U294" s="56">
        <v>16200000</v>
      </c>
      <c r="V294" s="13"/>
      <c r="W294" s="13">
        <v>2017</v>
      </c>
      <c r="X294" s="136" t="s">
        <v>688</v>
      </c>
    </row>
    <row r="295" spans="1:24" s="41" customFormat="1" ht="63.75" x14ac:dyDescent="0.25">
      <c r="A295" s="160" t="s">
        <v>1111</v>
      </c>
      <c r="B295" s="60" t="s">
        <v>123</v>
      </c>
      <c r="C295" s="2" t="s">
        <v>750</v>
      </c>
      <c r="D295" s="42" t="s">
        <v>1813</v>
      </c>
      <c r="E295" s="42" t="s">
        <v>1814</v>
      </c>
      <c r="F295" s="42" t="s">
        <v>1815</v>
      </c>
      <c r="G295" s="2" t="s">
        <v>730</v>
      </c>
      <c r="H295" s="58">
        <v>0</v>
      </c>
      <c r="I295" s="2">
        <v>710000000</v>
      </c>
      <c r="J295" s="2" t="s">
        <v>126</v>
      </c>
      <c r="K295" s="2" t="s">
        <v>539</v>
      </c>
      <c r="L295" s="66" t="s">
        <v>685</v>
      </c>
      <c r="M295" s="2"/>
      <c r="N295" s="2" t="s">
        <v>1097</v>
      </c>
      <c r="O295" s="2" t="s">
        <v>756</v>
      </c>
      <c r="P295" s="2"/>
      <c r="Q295" s="2"/>
      <c r="R295" s="56"/>
      <c r="S295" s="59"/>
      <c r="T295" s="56">
        <v>562500000</v>
      </c>
      <c r="U295" s="56">
        <v>630000000</v>
      </c>
      <c r="V295" s="13"/>
      <c r="W295" s="13">
        <v>2017</v>
      </c>
      <c r="X295" s="136"/>
    </row>
    <row r="296" spans="1:24" s="41" customFormat="1" ht="51" x14ac:dyDescent="0.25">
      <c r="A296" s="157" t="s">
        <v>1112</v>
      </c>
      <c r="B296" s="60" t="s">
        <v>123</v>
      </c>
      <c r="C296" s="2" t="s">
        <v>751</v>
      </c>
      <c r="D296" s="42" t="s">
        <v>757</v>
      </c>
      <c r="E296" s="42" t="s">
        <v>757</v>
      </c>
      <c r="F296" s="42" t="s">
        <v>758</v>
      </c>
      <c r="G296" s="2" t="s">
        <v>125</v>
      </c>
      <c r="H296" s="58">
        <v>0</v>
      </c>
      <c r="I296" s="2">
        <v>710000000</v>
      </c>
      <c r="J296" s="2" t="s">
        <v>126</v>
      </c>
      <c r="K296" s="2" t="s">
        <v>168</v>
      </c>
      <c r="L296" s="2" t="s">
        <v>1166</v>
      </c>
      <c r="M296" s="2"/>
      <c r="N296" s="2" t="s">
        <v>128</v>
      </c>
      <c r="O296" s="2" t="s">
        <v>1644</v>
      </c>
      <c r="P296" s="2"/>
      <c r="Q296" s="2"/>
      <c r="R296" s="56"/>
      <c r="S296" s="59"/>
      <c r="T296" s="56">
        <v>18000</v>
      </c>
      <c r="U296" s="56">
        <v>18000</v>
      </c>
      <c r="V296" s="13"/>
      <c r="W296" s="13">
        <v>2017</v>
      </c>
      <c r="X296" s="136" t="s">
        <v>688</v>
      </c>
    </row>
    <row r="297" spans="1:24" s="41" customFormat="1" ht="38.25" x14ac:dyDescent="0.25">
      <c r="A297" s="160" t="s">
        <v>1113</v>
      </c>
      <c r="B297" s="60" t="s">
        <v>123</v>
      </c>
      <c r="C297" s="2" t="s">
        <v>752</v>
      </c>
      <c r="D297" s="42" t="s">
        <v>1816</v>
      </c>
      <c r="E297" s="42" t="s">
        <v>1816</v>
      </c>
      <c r="F297" s="42" t="s">
        <v>1817</v>
      </c>
      <c r="G297" s="2" t="s">
        <v>125</v>
      </c>
      <c r="H297" s="72">
        <v>0</v>
      </c>
      <c r="I297" s="2">
        <v>710000000</v>
      </c>
      <c r="J297" s="2" t="s">
        <v>126</v>
      </c>
      <c r="K297" s="2" t="s">
        <v>168</v>
      </c>
      <c r="L297" s="2" t="s">
        <v>1166</v>
      </c>
      <c r="M297" s="2"/>
      <c r="N297" s="2" t="s">
        <v>128</v>
      </c>
      <c r="O297" s="2" t="s">
        <v>1190</v>
      </c>
      <c r="P297" s="2"/>
      <c r="Q297" s="2"/>
      <c r="R297" s="56"/>
      <c r="S297" s="59"/>
      <c r="T297" s="56">
        <v>30000</v>
      </c>
      <c r="U297" s="56">
        <v>30000</v>
      </c>
      <c r="V297" s="13"/>
      <c r="W297" s="13">
        <v>2017</v>
      </c>
      <c r="X297" s="136" t="s">
        <v>688</v>
      </c>
    </row>
    <row r="298" spans="1:24" s="41" customFormat="1" ht="102" x14ac:dyDescent="0.25">
      <c r="A298" s="157" t="s">
        <v>1114</v>
      </c>
      <c r="B298" s="60" t="s">
        <v>123</v>
      </c>
      <c r="C298" s="2" t="s">
        <v>669</v>
      </c>
      <c r="D298" s="42" t="s">
        <v>1818</v>
      </c>
      <c r="E298" s="42" t="s">
        <v>780</v>
      </c>
      <c r="F298" s="42" t="s">
        <v>1819</v>
      </c>
      <c r="G298" s="2" t="s">
        <v>125</v>
      </c>
      <c r="H298" s="72">
        <v>0</v>
      </c>
      <c r="I298" s="2">
        <v>710000000</v>
      </c>
      <c r="J298" s="2" t="s">
        <v>126</v>
      </c>
      <c r="K298" s="2" t="s">
        <v>539</v>
      </c>
      <c r="L298" s="2" t="s">
        <v>781</v>
      </c>
      <c r="M298" s="2"/>
      <c r="N298" s="2" t="s">
        <v>539</v>
      </c>
      <c r="O298" s="2" t="s">
        <v>2512</v>
      </c>
      <c r="P298" s="2"/>
      <c r="Q298" s="2"/>
      <c r="R298" s="56"/>
      <c r="S298" s="59" t="s">
        <v>777</v>
      </c>
      <c r="T298" s="56">
        <v>480000</v>
      </c>
      <c r="U298" s="56">
        <v>480000</v>
      </c>
      <c r="V298" s="13"/>
      <c r="W298" s="13">
        <v>2017</v>
      </c>
      <c r="X298" s="136" t="s">
        <v>688</v>
      </c>
    </row>
    <row r="299" spans="1:24" s="41" customFormat="1" ht="102" x14ac:dyDescent="0.25">
      <c r="A299" s="160" t="s">
        <v>1115</v>
      </c>
      <c r="B299" s="60" t="s">
        <v>123</v>
      </c>
      <c r="C299" s="2" t="s">
        <v>669</v>
      </c>
      <c r="D299" s="42" t="s">
        <v>1818</v>
      </c>
      <c r="E299" s="42" t="s">
        <v>780</v>
      </c>
      <c r="F299" s="42" t="s">
        <v>783</v>
      </c>
      <c r="G299" s="2" t="s">
        <v>125</v>
      </c>
      <c r="H299" s="72">
        <v>0</v>
      </c>
      <c r="I299" s="2">
        <v>710000000</v>
      </c>
      <c r="J299" s="2" t="s">
        <v>126</v>
      </c>
      <c r="K299" s="2" t="s">
        <v>516</v>
      </c>
      <c r="L299" s="2" t="s">
        <v>784</v>
      </c>
      <c r="M299" s="2"/>
      <c r="N299" s="2" t="s">
        <v>516</v>
      </c>
      <c r="O299" s="2" t="s">
        <v>2512</v>
      </c>
      <c r="P299" s="2"/>
      <c r="Q299" s="2"/>
      <c r="R299" s="56"/>
      <c r="S299" s="59" t="s">
        <v>777</v>
      </c>
      <c r="T299" s="56">
        <v>900000</v>
      </c>
      <c r="U299" s="56">
        <v>900000</v>
      </c>
      <c r="V299" s="13"/>
      <c r="W299" s="13">
        <v>2017</v>
      </c>
      <c r="X299" s="136" t="s">
        <v>688</v>
      </c>
    </row>
    <row r="300" spans="1:24" s="41" customFormat="1" ht="102" x14ac:dyDescent="0.25">
      <c r="A300" s="157" t="s">
        <v>1116</v>
      </c>
      <c r="B300" s="60" t="s">
        <v>123</v>
      </c>
      <c r="C300" s="2" t="s">
        <v>669</v>
      </c>
      <c r="D300" s="42" t="s">
        <v>782</v>
      </c>
      <c r="E300" s="42" t="s">
        <v>780</v>
      </c>
      <c r="F300" s="42" t="s">
        <v>1820</v>
      </c>
      <c r="G300" s="2" t="s">
        <v>125</v>
      </c>
      <c r="H300" s="72">
        <v>0</v>
      </c>
      <c r="I300" s="2">
        <v>710000000</v>
      </c>
      <c r="J300" s="2" t="s">
        <v>126</v>
      </c>
      <c r="K300" s="2" t="s">
        <v>543</v>
      </c>
      <c r="L300" s="2" t="s">
        <v>1167</v>
      </c>
      <c r="M300" s="2"/>
      <c r="N300" s="2" t="s">
        <v>543</v>
      </c>
      <c r="O300" s="2" t="s">
        <v>2512</v>
      </c>
      <c r="P300" s="2"/>
      <c r="Q300" s="2"/>
      <c r="R300" s="56"/>
      <c r="S300" s="59" t="s">
        <v>777</v>
      </c>
      <c r="T300" s="56">
        <v>0</v>
      </c>
      <c r="U300" s="56">
        <v>0</v>
      </c>
      <c r="V300" s="13"/>
      <c r="W300" s="13">
        <v>2017</v>
      </c>
      <c r="X300" s="136" t="s">
        <v>2681</v>
      </c>
    </row>
    <row r="301" spans="1:24" s="41" customFormat="1" ht="51" x14ac:dyDescent="0.25">
      <c r="A301" s="160" t="s">
        <v>1117</v>
      </c>
      <c r="B301" s="66" t="s">
        <v>2002</v>
      </c>
      <c r="C301" s="66" t="s">
        <v>787</v>
      </c>
      <c r="D301" s="143" t="s">
        <v>791</v>
      </c>
      <c r="E301" s="143" t="s">
        <v>792</v>
      </c>
      <c r="F301" s="143" t="s">
        <v>793</v>
      </c>
      <c r="G301" s="66" t="s">
        <v>1147</v>
      </c>
      <c r="H301" s="65">
        <v>10</v>
      </c>
      <c r="I301" s="66">
        <v>710000000</v>
      </c>
      <c r="J301" s="66" t="s">
        <v>126</v>
      </c>
      <c r="K301" s="66" t="s">
        <v>168</v>
      </c>
      <c r="L301" s="66" t="s">
        <v>126</v>
      </c>
      <c r="M301" s="66"/>
      <c r="N301" s="66" t="s">
        <v>1180</v>
      </c>
      <c r="O301" s="2" t="s">
        <v>1191</v>
      </c>
      <c r="P301" s="66"/>
      <c r="Q301" s="66"/>
      <c r="R301" s="140"/>
      <c r="S301" s="161"/>
      <c r="T301" s="140">
        <v>0</v>
      </c>
      <c r="U301" s="140">
        <v>0</v>
      </c>
      <c r="V301" s="73"/>
      <c r="W301" s="73">
        <v>2017</v>
      </c>
      <c r="X301" s="172" t="s">
        <v>2000</v>
      </c>
    </row>
    <row r="302" spans="1:24" s="139" customFormat="1" ht="114" customHeight="1" x14ac:dyDescent="0.2">
      <c r="A302" s="160" t="s">
        <v>2098</v>
      </c>
      <c r="B302" s="60" t="s">
        <v>123</v>
      </c>
      <c r="C302" s="66" t="s">
        <v>787</v>
      </c>
      <c r="D302" s="143" t="s">
        <v>791</v>
      </c>
      <c r="E302" s="143" t="s">
        <v>792</v>
      </c>
      <c r="F302" s="143" t="s">
        <v>793</v>
      </c>
      <c r="G302" s="66" t="s">
        <v>730</v>
      </c>
      <c r="H302" s="65">
        <v>10</v>
      </c>
      <c r="I302" s="66">
        <v>710000000</v>
      </c>
      <c r="J302" s="66" t="s">
        <v>126</v>
      </c>
      <c r="K302" s="144" t="s">
        <v>443</v>
      </c>
      <c r="L302" s="66" t="s">
        <v>126</v>
      </c>
      <c r="M302" s="66"/>
      <c r="N302" s="66" t="s">
        <v>843</v>
      </c>
      <c r="O302" s="66" t="s">
        <v>1191</v>
      </c>
      <c r="P302" s="66"/>
      <c r="Q302" s="66"/>
      <c r="R302" s="140"/>
      <c r="S302" s="161"/>
      <c r="T302" s="140">
        <v>0</v>
      </c>
      <c r="U302" s="140">
        <v>0</v>
      </c>
      <c r="V302" s="73"/>
      <c r="W302" s="73">
        <v>2017</v>
      </c>
      <c r="X302" s="138" t="s">
        <v>2848</v>
      </c>
    </row>
    <row r="303" spans="1:24" s="139" customFormat="1" ht="114" customHeight="1" x14ac:dyDescent="0.2">
      <c r="A303" s="160" t="s">
        <v>2859</v>
      </c>
      <c r="B303" s="60" t="s">
        <v>123</v>
      </c>
      <c r="C303" s="66" t="s">
        <v>787</v>
      </c>
      <c r="D303" s="143" t="s">
        <v>791</v>
      </c>
      <c r="E303" s="143" t="s">
        <v>792</v>
      </c>
      <c r="F303" s="143" t="s">
        <v>2860</v>
      </c>
      <c r="G303" s="66" t="s">
        <v>125</v>
      </c>
      <c r="H303" s="65">
        <v>10</v>
      </c>
      <c r="I303" s="66">
        <v>710000000</v>
      </c>
      <c r="J303" s="66" t="s">
        <v>126</v>
      </c>
      <c r="K303" s="66" t="s">
        <v>528</v>
      </c>
      <c r="L303" s="66" t="s">
        <v>126</v>
      </c>
      <c r="M303" s="66"/>
      <c r="N303" s="66" t="s">
        <v>990</v>
      </c>
      <c r="O303" s="66" t="s">
        <v>169</v>
      </c>
      <c r="P303" s="66"/>
      <c r="Q303" s="66"/>
      <c r="R303" s="140"/>
      <c r="S303" s="161"/>
      <c r="T303" s="140">
        <v>61949400</v>
      </c>
      <c r="U303" s="140">
        <v>69383328</v>
      </c>
      <c r="V303" s="66" t="s">
        <v>130</v>
      </c>
      <c r="W303" s="73">
        <v>2017</v>
      </c>
      <c r="X303" s="172" t="s">
        <v>2788</v>
      </c>
    </row>
    <row r="304" spans="1:24" s="41" customFormat="1" ht="51" x14ac:dyDescent="0.25">
      <c r="A304" s="157" t="s">
        <v>1118</v>
      </c>
      <c r="B304" s="66" t="s">
        <v>2002</v>
      </c>
      <c r="C304" s="66" t="s">
        <v>787</v>
      </c>
      <c r="D304" s="143" t="s">
        <v>791</v>
      </c>
      <c r="E304" s="143" t="s">
        <v>792</v>
      </c>
      <c r="F304" s="143" t="s">
        <v>794</v>
      </c>
      <c r="G304" s="66" t="s">
        <v>730</v>
      </c>
      <c r="H304" s="65">
        <v>10</v>
      </c>
      <c r="I304" s="66">
        <v>710000000</v>
      </c>
      <c r="J304" s="66" t="s">
        <v>126</v>
      </c>
      <c r="K304" s="66" t="s">
        <v>168</v>
      </c>
      <c r="L304" s="66" t="s">
        <v>126</v>
      </c>
      <c r="M304" s="66"/>
      <c r="N304" s="66" t="s">
        <v>1180</v>
      </c>
      <c r="O304" s="2" t="s">
        <v>1192</v>
      </c>
      <c r="P304" s="66"/>
      <c r="Q304" s="66"/>
      <c r="R304" s="140"/>
      <c r="S304" s="161"/>
      <c r="T304" s="140">
        <v>0</v>
      </c>
      <c r="U304" s="140">
        <v>0</v>
      </c>
      <c r="V304" s="73"/>
      <c r="W304" s="73">
        <v>2017</v>
      </c>
      <c r="X304" s="172" t="s">
        <v>2000</v>
      </c>
    </row>
    <row r="305" spans="1:24" s="41" customFormat="1" ht="51" x14ac:dyDescent="0.25">
      <c r="A305" s="157" t="s">
        <v>2099</v>
      </c>
      <c r="B305" s="66" t="s">
        <v>2002</v>
      </c>
      <c r="C305" s="66" t="s">
        <v>787</v>
      </c>
      <c r="D305" s="143" t="s">
        <v>791</v>
      </c>
      <c r="E305" s="143" t="s">
        <v>792</v>
      </c>
      <c r="F305" s="143" t="s">
        <v>794</v>
      </c>
      <c r="G305" s="66" t="s">
        <v>2100</v>
      </c>
      <c r="H305" s="65">
        <v>10</v>
      </c>
      <c r="I305" s="66">
        <v>710000000</v>
      </c>
      <c r="J305" s="66" t="s">
        <v>126</v>
      </c>
      <c r="K305" s="66" t="s">
        <v>519</v>
      </c>
      <c r="L305" s="66" t="s">
        <v>126</v>
      </c>
      <c r="M305" s="66"/>
      <c r="N305" s="66" t="s">
        <v>2139</v>
      </c>
      <c r="O305" s="2" t="s">
        <v>1192</v>
      </c>
      <c r="P305" s="66"/>
      <c r="Q305" s="66"/>
      <c r="R305" s="140"/>
      <c r="S305" s="161"/>
      <c r="T305" s="140">
        <v>450683883.99999994</v>
      </c>
      <c r="U305" s="140">
        <v>504765950.07999998</v>
      </c>
      <c r="V305" s="73"/>
      <c r="W305" s="73">
        <v>2017</v>
      </c>
      <c r="X305" s="172" t="s">
        <v>2039</v>
      </c>
    </row>
    <row r="306" spans="1:24" s="41" customFormat="1" ht="51" x14ac:dyDescent="0.25">
      <c r="A306" s="160" t="s">
        <v>1119</v>
      </c>
      <c r="B306" s="60" t="s">
        <v>123</v>
      </c>
      <c r="C306" s="66" t="s">
        <v>787</v>
      </c>
      <c r="D306" s="143" t="s">
        <v>791</v>
      </c>
      <c r="E306" s="143" t="s">
        <v>792</v>
      </c>
      <c r="F306" s="143" t="s">
        <v>795</v>
      </c>
      <c r="G306" s="66" t="s">
        <v>1147</v>
      </c>
      <c r="H306" s="65">
        <v>10</v>
      </c>
      <c r="I306" s="66">
        <v>710000000</v>
      </c>
      <c r="J306" s="66" t="s">
        <v>126</v>
      </c>
      <c r="K306" s="66" t="s">
        <v>168</v>
      </c>
      <c r="L306" s="66" t="s">
        <v>126</v>
      </c>
      <c r="M306" s="66"/>
      <c r="N306" s="66" t="s">
        <v>1180</v>
      </c>
      <c r="O306" s="2" t="s">
        <v>1191</v>
      </c>
      <c r="P306" s="66"/>
      <c r="Q306" s="66"/>
      <c r="R306" s="140"/>
      <c r="S306" s="161"/>
      <c r="T306" s="140">
        <v>0</v>
      </c>
      <c r="U306" s="140">
        <v>0</v>
      </c>
      <c r="V306" s="73"/>
      <c r="W306" s="73">
        <v>2017</v>
      </c>
      <c r="X306" s="172" t="s">
        <v>2000</v>
      </c>
    </row>
    <row r="307" spans="1:24" s="139" customFormat="1" ht="81" customHeight="1" x14ac:dyDescent="0.2">
      <c r="A307" s="160" t="s">
        <v>2101</v>
      </c>
      <c r="B307" s="60" t="s">
        <v>123</v>
      </c>
      <c r="C307" s="66" t="s">
        <v>787</v>
      </c>
      <c r="D307" s="143" t="s">
        <v>791</v>
      </c>
      <c r="E307" s="143" t="s">
        <v>792</v>
      </c>
      <c r="F307" s="143" t="s">
        <v>795</v>
      </c>
      <c r="G307" s="66" t="s">
        <v>1147</v>
      </c>
      <c r="H307" s="65">
        <v>10</v>
      </c>
      <c r="I307" s="66">
        <v>710000000</v>
      </c>
      <c r="J307" s="66" t="s">
        <v>126</v>
      </c>
      <c r="K307" s="66" t="s">
        <v>519</v>
      </c>
      <c r="L307" s="66" t="s">
        <v>126</v>
      </c>
      <c r="M307" s="66"/>
      <c r="N307" s="66" t="s">
        <v>2081</v>
      </c>
      <c r="O307" s="2" t="s">
        <v>169</v>
      </c>
      <c r="P307" s="66"/>
      <c r="Q307" s="66"/>
      <c r="R307" s="140"/>
      <c r="S307" s="161"/>
      <c r="T307" s="74">
        <v>0</v>
      </c>
      <c r="U307" s="74">
        <f t="shared" ref="U307" si="11">T307*1.12</f>
        <v>0</v>
      </c>
      <c r="V307" s="73"/>
      <c r="W307" s="73">
        <v>2017</v>
      </c>
      <c r="X307" s="172" t="s">
        <v>2339</v>
      </c>
    </row>
    <row r="308" spans="1:24" s="139" customFormat="1" ht="114" customHeight="1" x14ac:dyDescent="0.2">
      <c r="A308" s="160" t="s">
        <v>2386</v>
      </c>
      <c r="B308" s="60" t="s">
        <v>123</v>
      </c>
      <c r="C308" s="66" t="s">
        <v>787</v>
      </c>
      <c r="D308" s="143" t="s">
        <v>791</v>
      </c>
      <c r="E308" s="143" t="s">
        <v>792</v>
      </c>
      <c r="F308" s="143" t="s">
        <v>2387</v>
      </c>
      <c r="G308" s="66" t="s">
        <v>125</v>
      </c>
      <c r="H308" s="65">
        <v>70</v>
      </c>
      <c r="I308" s="66">
        <v>710000000</v>
      </c>
      <c r="J308" s="66" t="s">
        <v>126</v>
      </c>
      <c r="K308" s="66" t="s">
        <v>543</v>
      </c>
      <c r="L308" s="66" t="s">
        <v>126</v>
      </c>
      <c r="M308" s="66"/>
      <c r="N308" s="66" t="s">
        <v>2081</v>
      </c>
      <c r="O308" s="66" t="s">
        <v>169</v>
      </c>
      <c r="P308" s="66"/>
      <c r="Q308" s="66"/>
      <c r="R308" s="140"/>
      <c r="S308" s="161"/>
      <c r="T308" s="74">
        <v>0</v>
      </c>
      <c r="U308" s="74">
        <v>0</v>
      </c>
      <c r="V308" s="73" t="s">
        <v>130</v>
      </c>
      <c r="W308" s="73">
        <v>2017</v>
      </c>
      <c r="X308" s="138" t="s">
        <v>2848</v>
      </c>
    </row>
    <row r="309" spans="1:24" s="139" customFormat="1" ht="114" customHeight="1" x14ac:dyDescent="0.2">
      <c r="A309" s="160" t="s">
        <v>2861</v>
      </c>
      <c r="B309" s="60" t="s">
        <v>123</v>
      </c>
      <c r="C309" s="66" t="s">
        <v>787</v>
      </c>
      <c r="D309" s="143" t="s">
        <v>791</v>
      </c>
      <c r="E309" s="143" t="s">
        <v>792</v>
      </c>
      <c r="F309" s="143" t="s">
        <v>2387</v>
      </c>
      <c r="G309" s="66" t="s">
        <v>125</v>
      </c>
      <c r="H309" s="65">
        <v>70</v>
      </c>
      <c r="I309" s="66">
        <v>710000000</v>
      </c>
      <c r="J309" s="66" t="s">
        <v>126</v>
      </c>
      <c r="K309" s="144" t="s">
        <v>539</v>
      </c>
      <c r="L309" s="66" t="s">
        <v>126</v>
      </c>
      <c r="M309" s="66"/>
      <c r="N309" s="66" t="s">
        <v>2001</v>
      </c>
      <c r="O309" s="66" t="s">
        <v>169</v>
      </c>
      <c r="P309" s="66"/>
      <c r="Q309" s="66"/>
      <c r="R309" s="140"/>
      <c r="S309" s="161"/>
      <c r="T309" s="74">
        <v>334026274.86000001</v>
      </c>
      <c r="U309" s="74">
        <f t="shared" ref="U309" si="12">T309*1.12</f>
        <v>374109427.84320003</v>
      </c>
      <c r="V309" s="73" t="s">
        <v>130</v>
      </c>
      <c r="W309" s="73">
        <v>2017</v>
      </c>
      <c r="X309" s="165" t="s">
        <v>2790</v>
      </c>
    </row>
    <row r="310" spans="1:24" s="41" customFormat="1" ht="89.25" x14ac:dyDescent="0.25">
      <c r="A310" s="157" t="s">
        <v>1120</v>
      </c>
      <c r="B310" s="60" t="s">
        <v>123</v>
      </c>
      <c r="C310" s="66" t="s">
        <v>799</v>
      </c>
      <c r="D310" s="143" t="s">
        <v>808</v>
      </c>
      <c r="E310" s="143" t="s">
        <v>808</v>
      </c>
      <c r="F310" s="143" t="s">
        <v>1883</v>
      </c>
      <c r="G310" s="66" t="s">
        <v>730</v>
      </c>
      <c r="H310" s="158">
        <v>0</v>
      </c>
      <c r="I310" s="66">
        <v>710000000</v>
      </c>
      <c r="J310" s="66" t="s">
        <v>126</v>
      </c>
      <c r="K310" s="66" t="s">
        <v>168</v>
      </c>
      <c r="L310" s="66" t="s">
        <v>126</v>
      </c>
      <c r="M310" s="66"/>
      <c r="N310" s="66" t="s">
        <v>732</v>
      </c>
      <c r="O310" s="2" t="s">
        <v>1193</v>
      </c>
      <c r="P310" s="66" t="s">
        <v>802</v>
      </c>
      <c r="Q310" s="66" t="s">
        <v>802</v>
      </c>
      <c r="R310" s="140" t="s">
        <v>802</v>
      </c>
      <c r="S310" s="161"/>
      <c r="T310" s="140">
        <v>0</v>
      </c>
      <c r="U310" s="140">
        <v>0</v>
      </c>
      <c r="V310" s="73" t="s">
        <v>802</v>
      </c>
      <c r="W310" s="73">
        <v>2017</v>
      </c>
      <c r="X310" s="172" t="s">
        <v>2000</v>
      </c>
    </row>
    <row r="311" spans="1:24" s="41" customFormat="1" ht="89.25" x14ac:dyDescent="0.25">
      <c r="A311" s="157" t="s">
        <v>2102</v>
      </c>
      <c r="B311" s="60" t="s">
        <v>123</v>
      </c>
      <c r="C311" s="66" t="s">
        <v>799</v>
      </c>
      <c r="D311" s="143" t="s">
        <v>808</v>
      </c>
      <c r="E311" s="143" t="s">
        <v>808</v>
      </c>
      <c r="F311" s="143" t="s">
        <v>1883</v>
      </c>
      <c r="G311" s="66" t="s">
        <v>730</v>
      </c>
      <c r="H311" s="158">
        <v>0</v>
      </c>
      <c r="I311" s="66">
        <v>710000000</v>
      </c>
      <c r="J311" s="66" t="s">
        <v>126</v>
      </c>
      <c r="K311" s="144" t="s">
        <v>443</v>
      </c>
      <c r="L311" s="66" t="s">
        <v>126</v>
      </c>
      <c r="M311" s="66"/>
      <c r="N311" s="66" t="s">
        <v>1001</v>
      </c>
      <c r="O311" s="2" t="s">
        <v>1193</v>
      </c>
      <c r="P311" s="66" t="s">
        <v>802</v>
      </c>
      <c r="Q311" s="66" t="s">
        <v>802</v>
      </c>
      <c r="R311" s="140" t="s">
        <v>802</v>
      </c>
      <c r="S311" s="161"/>
      <c r="T311" s="140">
        <v>21861602.280000001</v>
      </c>
      <c r="U311" s="140">
        <f>T311*1.12</f>
        <v>24484994.553600002</v>
      </c>
      <c r="V311" s="73" t="s">
        <v>802</v>
      </c>
      <c r="W311" s="73">
        <v>2017</v>
      </c>
      <c r="X311" s="172" t="s">
        <v>1982</v>
      </c>
    </row>
    <row r="312" spans="1:24" s="41" customFormat="1" ht="76.5" x14ac:dyDescent="0.25">
      <c r="A312" s="160" t="s">
        <v>1121</v>
      </c>
      <c r="B312" s="60" t="s">
        <v>123</v>
      </c>
      <c r="C312" s="2" t="s">
        <v>810</v>
      </c>
      <c r="D312" s="42" t="s">
        <v>1821</v>
      </c>
      <c r="E312" s="42" t="s">
        <v>1821</v>
      </c>
      <c r="F312" s="42" t="s">
        <v>1822</v>
      </c>
      <c r="G312" s="2" t="s">
        <v>125</v>
      </c>
      <c r="H312" s="58">
        <v>100</v>
      </c>
      <c r="I312" s="2">
        <v>710000000</v>
      </c>
      <c r="J312" s="2" t="s">
        <v>126</v>
      </c>
      <c r="K312" s="2" t="s">
        <v>168</v>
      </c>
      <c r="L312" s="2" t="s">
        <v>126</v>
      </c>
      <c r="M312" s="2"/>
      <c r="N312" s="2" t="s">
        <v>128</v>
      </c>
      <c r="O312" s="2" t="s">
        <v>811</v>
      </c>
      <c r="P312" s="2"/>
      <c r="Q312" s="2"/>
      <c r="R312" s="56"/>
      <c r="S312" s="59"/>
      <c r="T312" s="56">
        <v>0</v>
      </c>
      <c r="U312" s="56">
        <v>0</v>
      </c>
      <c r="V312" s="13" t="s">
        <v>130</v>
      </c>
      <c r="W312" s="13">
        <v>2017</v>
      </c>
      <c r="X312" s="172" t="s">
        <v>2000</v>
      </c>
    </row>
    <row r="313" spans="1:24" s="41" customFormat="1" ht="153" x14ac:dyDescent="0.25">
      <c r="A313" s="160" t="s">
        <v>2103</v>
      </c>
      <c r="B313" s="60" t="s">
        <v>123</v>
      </c>
      <c r="C313" s="2" t="s">
        <v>810</v>
      </c>
      <c r="D313" s="42" t="s">
        <v>1821</v>
      </c>
      <c r="E313" s="42" t="s">
        <v>1821</v>
      </c>
      <c r="F313" s="42" t="s">
        <v>1822</v>
      </c>
      <c r="G313" s="2" t="s">
        <v>125</v>
      </c>
      <c r="H313" s="58">
        <v>100</v>
      </c>
      <c r="I313" s="2">
        <v>710000000</v>
      </c>
      <c r="J313" s="2" t="s">
        <v>126</v>
      </c>
      <c r="K313" s="66" t="s">
        <v>519</v>
      </c>
      <c r="L313" s="2" t="s">
        <v>126</v>
      </c>
      <c r="M313" s="2"/>
      <c r="N313" s="2" t="s">
        <v>444</v>
      </c>
      <c r="O313" s="2" t="s">
        <v>2104</v>
      </c>
      <c r="P313" s="2"/>
      <c r="Q313" s="2"/>
      <c r="R313" s="56"/>
      <c r="S313" s="59"/>
      <c r="T313" s="56">
        <v>1048208171.4285713</v>
      </c>
      <c r="U313" s="56">
        <v>1173993152</v>
      </c>
      <c r="V313" s="13" t="s">
        <v>130</v>
      </c>
      <c r="W313" s="13">
        <v>2017</v>
      </c>
      <c r="X313" s="136" t="s">
        <v>1982</v>
      </c>
    </row>
    <row r="314" spans="1:24" s="41" customFormat="1" ht="63.75" x14ac:dyDescent="0.25">
      <c r="A314" s="157" t="s">
        <v>1223</v>
      </c>
      <c r="B314" s="60" t="s">
        <v>123</v>
      </c>
      <c r="C314" s="2" t="s">
        <v>825</v>
      </c>
      <c r="D314" s="42" t="s">
        <v>1823</v>
      </c>
      <c r="E314" s="42" t="s">
        <v>1824</v>
      </c>
      <c r="F314" s="42" t="s">
        <v>1884</v>
      </c>
      <c r="G314" s="2" t="s">
        <v>125</v>
      </c>
      <c r="H314" s="58">
        <v>70</v>
      </c>
      <c r="I314" s="2">
        <v>710000000</v>
      </c>
      <c r="J314" s="2" t="s">
        <v>126</v>
      </c>
      <c r="K314" s="2" t="s">
        <v>519</v>
      </c>
      <c r="L314" s="2" t="s">
        <v>126</v>
      </c>
      <c r="M314" s="2"/>
      <c r="N314" s="2" t="s">
        <v>843</v>
      </c>
      <c r="O314" s="2" t="s">
        <v>2519</v>
      </c>
      <c r="P314" s="70"/>
      <c r="Q314" s="82"/>
      <c r="R314" s="56"/>
      <c r="S314" s="59"/>
      <c r="T314" s="140">
        <v>0</v>
      </c>
      <c r="U314" s="140">
        <v>0</v>
      </c>
      <c r="V314" s="13" t="s">
        <v>130</v>
      </c>
      <c r="W314" s="13">
        <v>2017</v>
      </c>
      <c r="X314" s="172" t="s">
        <v>2559</v>
      </c>
    </row>
    <row r="315" spans="1:24" s="139" customFormat="1" ht="105.75" customHeight="1" x14ac:dyDescent="0.25">
      <c r="A315" s="157" t="s">
        <v>2568</v>
      </c>
      <c r="B315" s="60" t="s">
        <v>123</v>
      </c>
      <c r="C315" s="66" t="s">
        <v>825</v>
      </c>
      <c r="D315" s="143" t="s">
        <v>1823</v>
      </c>
      <c r="E315" s="143" t="s">
        <v>1824</v>
      </c>
      <c r="F315" s="143" t="s">
        <v>1884</v>
      </c>
      <c r="G315" s="66" t="s">
        <v>125</v>
      </c>
      <c r="H315" s="158">
        <v>70</v>
      </c>
      <c r="I315" s="66">
        <v>710000000</v>
      </c>
      <c r="J315" s="66" t="s">
        <v>126</v>
      </c>
      <c r="K315" s="66" t="s">
        <v>538</v>
      </c>
      <c r="L315" s="66" t="s">
        <v>126</v>
      </c>
      <c r="M315" s="66"/>
      <c r="N315" s="66" t="s">
        <v>1303</v>
      </c>
      <c r="O315" s="2" t="s">
        <v>2519</v>
      </c>
      <c r="P315" s="70"/>
      <c r="Q315" s="206"/>
      <c r="R315" s="140"/>
      <c r="S315" s="161"/>
      <c r="T315" s="140">
        <v>0</v>
      </c>
      <c r="U315" s="140">
        <v>0</v>
      </c>
      <c r="V315" s="73" t="s">
        <v>130</v>
      </c>
      <c r="W315" s="73">
        <v>2017</v>
      </c>
      <c r="X315" s="172" t="s">
        <v>2615</v>
      </c>
    </row>
    <row r="316" spans="1:24" s="139" customFormat="1" ht="105.75" customHeight="1" x14ac:dyDescent="0.25">
      <c r="A316" s="157" t="s">
        <v>2685</v>
      </c>
      <c r="B316" s="60" t="s">
        <v>123</v>
      </c>
      <c r="C316" s="66" t="s">
        <v>825</v>
      </c>
      <c r="D316" s="143" t="s">
        <v>1823</v>
      </c>
      <c r="E316" s="143" t="s">
        <v>1824</v>
      </c>
      <c r="F316" s="143" t="s">
        <v>2686</v>
      </c>
      <c r="G316" s="66" t="s">
        <v>125</v>
      </c>
      <c r="H316" s="158">
        <v>70</v>
      </c>
      <c r="I316" s="66">
        <v>710000000</v>
      </c>
      <c r="J316" s="66" t="s">
        <v>126</v>
      </c>
      <c r="K316" s="66" t="s">
        <v>539</v>
      </c>
      <c r="L316" s="66" t="s">
        <v>126</v>
      </c>
      <c r="M316" s="66"/>
      <c r="N316" s="66" t="s">
        <v>2001</v>
      </c>
      <c r="O316" s="2" t="s">
        <v>2519</v>
      </c>
      <c r="P316" s="70"/>
      <c r="Q316" s="206"/>
      <c r="R316" s="140"/>
      <c r="S316" s="161"/>
      <c r="T316" s="140">
        <v>3999999.9999999995</v>
      </c>
      <c r="U316" s="140">
        <v>4480000</v>
      </c>
      <c r="V316" s="73" t="s">
        <v>130</v>
      </c>
      <c r="W316" s="73">
        <v>2017</v>
      </c>
      <c r="X316" s="172" t="s">
        <v>2640</v>
      </c>
    </row>
    <row r="317" spans="1:24" s="41" customFormat="1" ht="63.75" x14ac:dyDescent="0.25">
      <c r="A317" s="160" t="s">
        <v>1224</v>
      </c>
      <c r="B317" s="60" t="s">
        <v>123</v>
      </c>
      <c r="C317" s="2" t="s">
        <v>825</v>
      </c>
      <c r="D317" s="42" t="s">
        <v>1823</v>
      </c>
      <c r="E317" s="42" t="s">
        <v>1824</v>
      </c>
      <c r="F317" s="42" t="s">
        <v>1885</v>
      </c>
      <c r="G317" s="2" t="s">
        <v>125</v>
      </c>
      <c r="H317" s="58">
        <v>70</v>
      </c>
      <c r="I317" s="2">
        <v>710000000</v>
      </c>
      <c r="J317" s="2" t="s">
        <v>126</v>
      </c>
      <c r="K317" s="2" t="s">
        <v>519</v>
      </c>
      <c r="L317" s="2" t="s">
        <v>126</v>
      </c>
      <c r="M317" s="2"/>
      <c r="N317" s="2" t="s">
        <v>843</v>
      </c>
      <c r="O317" s="2" t="s">
        <v>2519</v>
      </c>
      <c r="P317" s="70"/>
      <c r="Q317" s="2"/>
      <c r="R317" s="56"/>
      <c r="S317" s="59"/>
      <c r="T317" s="140">
        <v>0</v>
      </c>
      <c r="U317" s="140">
        <v>0</v>
      </c>
      <c r="V317" s="13" t="s">
        <v>130</v>
      </c>
      <c r="W317" s="13">
        <v>2017</v>
      </c>
      <c r="X317" s="172" t="s">
        <v>2559</v>
      </c>
    </row>
    <row r="318" spans="1:24" s="139" customFormat="1" ht="105.75" customHeight="1" x14ac:dyDescent="0.2">
      <c r="A318" s="160" t="s">
        <v>2569</v>
      </c>
      <c r="B318" s="60" t="s">
        <v>123</v>
      </c>
      <c r="C318" s="66" t="s">
        <v>825</v>
      </c>
      <c r="D318" s="143" t="s">
        <v>1823</v>
      </c>
      <c r="E318" s="143" t="s">
        <v>1824</v>
      </c>
      <c r="F318" s="143" t="s">
        <v>1885</v>
      </c>
      <c r="G318" s="66" t="s">
        <v>125</v>
      </c>
      <c r="H318" s="158">
        <v>70</v>
      </c>
      <c r="I318" s="66">
        <v>710000000</v>
      </c>
      <c r="J318" s="66" t="s">
        <v>126</v>
      </c>
      <c r="K318" s="66" t="s">
        <v>538</v>
      </c>
      <c r="L318" s="66" t="s">
        <v>126</v>
      </c>
      <c r="M318" s="66"/>
      <c r="N318" s="66" t="s">
        <v>1303</v>
      </c>
      <c r="O318" s="2" t="s">
        <v>2519</v>
      </c>
      <c r="P318" s="70"/>
      <c r="Q318" s="66"/>
      <c r="R318" s="140"/>
      <c r="S318" s="161"/>
      <c r="T318" s="140">
        <v>0</v>
      </c>
      <c r="U318" s="140">
        <v>0</v>
      </c>
      <c r="V318" s="73" t="s">
        <v>130</v>
      </c>
      <c r="W318" s="73">
        <v>2017</v>
      </c>
      <c r="X318" s="172" t="s">
        <v>2615</v>
      </c>
    </row>
    <row r="319" spans="1:24" s="139" customFormat="1" ht="105.75" customHeight="1" x14ac:dyDescent="0.2">
      <c r="A319" s="160" t="s">
        <v>2687</v>
      </c>
      <c r="B319" s="60" t="s">
        <v>123</v>
      </c>
      <c r="C319" s="66" t="s">
        <v>825</v>
      </c>
      <c r="D319" s="143" t="s">
        <v>1823</v>
      </c>
      <c r="E319" s="143" t="s">
        <v>1824</v>
      </c>
      <c r="F319" s="143" t="s">
        <v>1885</v>
      </c>
      <c r="G319" s="66" t="s">
        <v>125</v>
      </c>
      <c r="H319" s="158">
        <v>70</v>
      </c>
      <c r="I319" s="66">
        <v>710000000</v>
      </c>
      <c r="J319" s="66" t="s">
        <v>126</v>
      </c>
      <c r="K319" s="66" t="s">
        <v>539</v>
      </c>
      <c r="L319" s="66" t="s">
        <v>126</v>
      </c>
      <c r="M319" s="66"/>
      <c r="N319" s="66" t="s">
        <v>2001</v>
      </c>
      <c r="O319" s="2" t="s">
        <v>2519</v>
      </c>
      <c r="P319" s="70"/>
      <c r="Q319" s="66"/>
      <c r="R319" s="140"/>
      <c r="S319" s="161"/>
      <c r="T319" s="140">
        <v>26786000</v>
      </c>
      <c r="U319" s="140">
        <v>30000320.000000004</v>
      </c>
      <c r="V319" s="73" t="s">
        <v>130</v>
      </c>
      <c r="W319" s="73">
        <v>2017</v>
      </c>
      <c r="X319" s="172" t="s">
        <v>2642</v>
      </c>
    </row>
    <row r="320" spans="1:24" s="41" customFormat="1" ht="89.25" x14ac:dyDescent="0.25">
      <c r="A320" s="157" t="s">
        <v>1304</v>
      </c>
      <c r="B320" s="60" t="s">
        <v>123</v>
      </c>
      <c r="C320" s="2" t="s">
        <v>830</v>
      </c>
      <c r="D320" s="42" t="s">
        <v>1808</v>
      </c>
      <c r="E320" s="42" t="s">
        <v>1808</v>
      </c>
      <c r="F320" s="42" t="s">
        <v>844</v>
      </c>
      <c r="G320" s="2" t="s">
        <v>125</v>
      </c>
      <c r="H320" s="58">
        <v>70</v>
      </c>
      <c r="I320" s="2">
        <v>710000000</v>
      </c>
      <c r="J320" s="2" t="s">
        <v>126</v>
      </c>
      <c r="K320" s="2" t="s">
        <v>519</v>
      </c>
      <c r="L320" s="2" t="s">
        <v>126</v>
      </c>
      <c r="M320" s="2"/>
      <c r="N320" s="2" t="s">
        <v>845</v>
      </c>
      <c r="O320" s="2" t="s">
        <v>2520</v>
      </c>
      <c r="P320" s="57"/>
      <c r="Q320" s="2"/>
      <c r="R320" s="56"/>
      <c r="S320" s="59"/>
      <c r="T320" s="140">
        <v>0</v>
      </c>
      <c r="U320" s="140">
        <v>0</v>
      </c>
      <c r="V320" s="13" t="s">
        <v>130</v>
      </c>
      <c r="W320" s="13">
        <v>2017</v>
      </c>
      <c r="X320" s="172" t="s">
        <v>2559</v>
      </c>
    </row>
    <row r="321" spans="1:24" s="139" customFormat="1" ht="105.75" customHeight="1" x14ac:dyDescent="0.2">
      <c r="A321" s="157" t="s">
        <v>2570</v>
      </c>
      <c r="B321" s="60" t="s">
        <v>123</v>
      </c>
      <c r="C321" s="66" t="s">
        <v>830</v>
      </c>
      <c r="D321" s="143" t="s">
        <v>1808</v>
      </c>
      <c r="E321" s="143" t="s">
        <v>1808</v>
      </c>
      <c r="F321" s="247" t="s">
        <v>844</v>
      </c>
      <c r="G321" s="66" t="s">
        <v>125</v>
      </c>
      <c r="H321" s="158">
        <v>70</v>
      </c>
      <c r="I321" s="66">
        <v>710000000</v>
      </c>
      <c r="J321" s="66" t="s">
        <v>126</v>
      </c>
      <c r="K321" s="66" t="s">
        <v>538</v>
      </c>
      <c r="L321" s="66" t="s">
        <v>126</v>
      </c>
      <c r="M321" s="66"/>
      <c r="N321" s="66" t="s">
        <v>529</v>
      </c>
      <c r="O321" s="66" t="s">
        <v>2571</v>
      </c>
      <c r="P321" s="155"/>
      <c r="Q321" s="66"/>
      <c r="R321" s="140"/>
      <c r="S321" s="161"/>
      <c r="T321" s="140">
        <v>36025682</v>
      </c>
      <c r="U321" s="140">
        <v>40348763.840000004</v>
      </c>
      <c r="V321" s="73" t="s">
        <v>130</v>
      </c>
      <c r="W321" s="73">
        <v>2017</v>
      </c>
      <c r="X321" s="172" t="s">
        <v>2537</v>
      </c>
    </row>
    <row r="322" spans="1:24" s="139" customFormat="1" ht="81" customHeight="1" x14ac:dyDescent="0.2">
      <c r="A322" s="160" t="s">
        <v>1305</v>
      </c>
      <c r="B322" s="60" t="s">
        <v>123</v>
      </c>
      <c r="C322" s="66" t="s">
        <v>669</v>
      </c>
      <c r="D322" s="143" t="s">
        <v>1825</v>
      </c>
      <c r="E322" s="143" t="s">
        <v>780</v>
      </c>
      <c r="F322" s="143" t="s">
        <v>871</v>
      </c>
      <c r="G322" s="66" t="s">
        <v>125</v>
      </c>
      <c r="H322" s="158">
        <v>97</v>
      </c>
      <c r="I322" s="66">
        <v>710000000</v>
      </c>
      <c r="J322" s="66" t="s">
        <v>126</v>
      </c>
      <c r="K322" s="66" t="s">
        <v>543</v>
      </c>
      <c r="L322" s="66" t="s">
        <v>685</v>
      </c>
      <c r="M322" s="66"/>
      <c r="N322" s="66" t="s">
        <v>543</v>
      </c>
      <c r="O322" s="2" t="s">
        <v>2512</v>
      </c>
      <c r="P322" s="66"/>
      <c r="Q322" s="66"/>
      <c r="R322" s="140"/>
      <c r="S322" s="161"/>
      <c r="T322" s="140">
        <v>0</v>
      </c>
      <c r="U322" s="140">
        <v>0</v>
      </c>
      <c r="V322" s="73"/>
      <c r="W322" s="73">
        <v>2017</v>
      </c>
      <c r="X322" s="172" t="s">
        <v>2339</v>
      </c>
    </row>
    <row r="323" spans="1:24" s="139" customFormat="1" ht="81" customHeight="1" x14ac:dyDescent="0.2">
      <c r="A323" s="160" t="s">
        <v>2388</v>
      </c>
      <c r="B323" s="60" t="s">
        <v>123</v>
      </c>
      <c r="C323" s="66" t="s">
        <v>669</v>
      </c>
      <c r="D323" s="143" t="s">
        <v>1825</v>
      </c>
      <c r="E323" s="143" t="s">
        <v>780</v>
      </c>
      <c r="F323" s="143" t="s">
        <v>871</v>
      </c>
      <c r="G323" s="66" t="s">
        <v>125</v>
      </c>
      <c r="H323" s="158">
        <v>97</v>
      </c>
      <c r="I323" s="66">
        <v>710000000</v>
      </c>
      <c r="J323" s="66" t="s">
        <v>126</v>
      </c>
      <c r="K323" s="66" t="s">
        <v>543</v>
      </c>
      <c r="L323" s="66" t="s">
        <v>685</v>
      </c>
      <c r="M323" s="66"/>
      <c r="N323" s="66" t="s">
        <v>543</v>
      </c>
      <c r="O323" s="2" t="s">
        <v>2512</v>
      </c>
      <c r="P323" s="66"/>
      <c r="Q323" s="66"/>
      <c r="R323" s="140"/>
      <c r="S323" s="161"/>
      <c r="T323" s="140">
        <v>1600000</v>
      </c>
      <c r="U323" s="140">
        <v>1600000</v>
      </c>
      <c r="V323" s="73"/>
      <c r="W323" s="73">
        <v>2017</v>
      </c>
      <c r="X323" s="172" t="s">
        <v>2389</v>
      </c>
    </row>
    <row r="324" spans="1:24" s="139" customFormat="1" ht="114" customHeight="1" x14ac:dyDescent="0.2">
      <c r="A324" s="157" t="s">
        <v>1306</v>
      </c>
      <c r="B324" s="60" t="s">
        <v>123</v>
      </c>
      <c r="C324" s="66" t="s">
        <v>669</v>
      </c>
      <c r="D324" s="143" t="s">
        <v>1825</v>
      </c>
      <c r="E324" s="143" t="s">
        <v>780</v>
      </c>
      <c r="F324" s="143" t="s">
        <v>872</v>
      </c>
      <c r="G324" s="66" t="s">
        <v>125</v>
      </c>
      <c r="H324" s="158">
        <v>100</v>
      </c>
      <c r="I324" s="66">
        <v>710000000</v>
      </c>
      <c r="J324" s="66" t="s">
        <v>126</v>
      </c>
      <c r="K324" s="66" t="s">
        <v>538</v>
      </c>
      <c r="L324" s="66" t="s">
        <v>685</v>
      </c>
      <c r="M324" s="66"/>
      <c r="N324" s="66" t="s">
        <v>538</v>
      </c>
      <c r="O324" s="66" t="s">
        <v>2512</v>
      </c>
      <c r="P324" s="66"/>
      <c r="Q324" s="66"/>
      <c r="R324" s="140"/>
      <c r="S324" s="161"/>
      <c r="T324" s="140">
        <v>0</v>
      </c>
      <c r="U324" s="140">
        <v>0</v>
      </c>
      <c r="V324" s="73"/>
      <c r="W324" s="73">
        <v>2017</v>
      </c>
      <c r="X324" s="138" t="s">
        <v>2848</v>
      </c>
    </row>
    <row r="325" spans="1:24" s="139" customFormat="1" ht="114" customHeight="1" x14ac:dyDescent="0.2">
      <c r="A325" s="157" t="s">
        <v>2862</v>
      </c>
      <c r="B325" s="60" t="s">
        <v>123</v>
      </c>
      <c r="C325" s="66" t="s">
        <v>669</v>
      </c>
      <c r="D325" s="143" t="s">
        <v>1825</v>
      </c>
      <c r="E325" s="143" t="s">
        <v>780</v>
      </c>
      <c r="F325" s="143" t="s">
        <v>872</v>
      </c>
      <c r="G325" s="66" t="s">
        <v>125</v>
      </c>
      <c r="H325" s="158">
        <v>100</v>
      </c>
      <c r="I325" s="66">
        <v>710000000</v>
      </c>
      <c r="J325" s="66" t="s">
        <v>126</v>
      </c>
      <c r="K325" s="66" t="s">
        <v>538</v>
      </c>
      <c r="L325" s="66" t="s">
        <v>685</v>
      </c>
      <c r="M325" s="66"/>
      <c r="N325" s="66" t="s">
        <v>539</v>
      </c>
      <c r="O325" s="66" t="s">
        <v>2512</v>
      </c>
      <c r="P325" s="66"/>
      <c r="Q325" s="66"/>
      <c r="R325" s="140"/>
      <c r="S325" s="161"/>
      <c r="T325" s="140">
        <v>1000000</v>
      </c>
      <c r="U325" s="140">
        <v>1000000</v>
      </c>
      <c r="V325" s="73"/>
      <c r="W325" s="73">
        <v>2017</v>
      </c>
      <c r="X325" s="172" t="s">
        <v>2863</v>
      </c>
    </row>
    <row r="326" spans="1:24" s="41" customFormat="1" ht="102" x14ac:dyDescent="0.25">
      <c r="A326" s="160" t="s">
        <v>1307</v>
      </c>
      <c r="B326" s="60" t="s">
        <v>123</v>
      </c>
      <c r="C326" s="2" t="s">
        <v>669</v>
      </c>
      <c r="D326" s="42" t="s">
        <v>1825</v>
      </c>
      <c r="E326" s="42" t="s">
        <v>780</v>
      </c>
      <c r="F326" s="42" t="s">
        <v>1123</v>
      </c>
      <c r="G326" s="2" t="s">
        <v>125</v>
      </c>
      <c r="H326" s="58">
        <v>0</v>
      </c>
      <c r="I326" s="2">
        <v>710000000</v>
      </c>
      <c r="J326" s="2" t="s">
        <v>126</v>
      </c>
      <c r="K326" s="2" t="s">
        <v>538</v>
      </c>
      <c r="L326" s="2" t="s">
        <v>781</v>
      </c>
      <c r="M326" s="2"/>
      <c r="N326" s="2" t="s">
        <v>539</v>
      </c>
      <c r="O326" s="2" t="s">
        <v>2512</v>
      </c>
      <c r="P326" s="2"/>
      <c r="Q326" s="2"/>
      <c r="R326" s="56"/>
      <c r="S326" s="59"/>
      <c r="T326" s="56">
        <v>2880000</v>
      </c>
      <c r="U326" s="56">
        <v>2880000</v>
      </c>
      <c r="V326" s="13"/>
      <c r="W326" s="13">
        <v>2017</v>
      </c>
      <c r="X326" s="136" t="s">
        <v>688</v>
      </c>
    </row>
    <row r="327" spans="1:24" s="41" customFormat="1" ht="102" x14ac:dyDescent="0.25">
      <c r="A327" s="157" t="s">
        <v>1308</v>
      </c>
      <c r="B327" s="60" t="s">
        <v>123</v>
      </c>
      <c r="C327" s="2" t="s">
        <v>669</v>
      </c>
      <c r="D327" s="42" t="s">
        <v>1825</v>
      </c>
      <c r="E327" s="42" t="s">
        <v>780</v>
      </c>
      <c r="F327" s="42" t="s">
        <v>873</v>
      </c>
      <c r="G327" s="2" t="s">
        <v>125</v>
      </c>
      <c r="H327" s="58">
        <v>0</v>
      </c>
      <c r="I327" s="2">
        <v>710000000</v>
      </c>
      <c r="J327" s="2" t="s">
        <v>126</v>
      </c>
      <c r="K327" s="2" t="s">
        <v>538</v>
      </c>
      <c r="L327" s="2" t="s">
        <v>1168</v>
      </c>
      <c r="M327" s="2"/>
      <c r="N327" s="2" t="s">
        <v>539</v>
      </c>
      <c r="O327" s="2" t="s">
        <v>2512</v>
      </c>
      <c r="P327" s="2"/>
      <c r="Q327" s="2"/>
      <c r="R327" s="56"/>
      <c r="S327" s="59"/>
      <c r="T327" s="56">
        <v>3000000</v>
      </c>
      <c r="U327" s="56">
        <v>3000000</v>
      </c>
      <c r="V327" s="13"/>
      <c r="W327" s="13">
        <v>2017</v>
      </c>
      <c r="X327" s="136" t="s">
        <v>688</v>
      </c>
    </row>
    <row r="328" spans="1:24" s="41" customFormat="1" ht="102" x14ac:dyDescent="0.25">
      <c r="A328" s="160" t="s">
        <v>1309</v>
      </c>
      <c r="B328" s="60" t="s">
        <v>123</v>
      </c>
      <c r="C328" s="2" t="s">
        <v>669</v>
      </c>
      <c r="D328" s="42" t="s">
        <v>1825</v>
      </c>
      <c r="E328" s="42" t="s">
        <v>780</v>
      </c>
      <c r="F328" s="42" t="s">
        <v>1124</v>
      </c>
      <c r="G328" s="2" t="s">
        <v>125</v>
      </c>
      <c r="H328" s="58">
        <v>0</v>
      </c>
      <c r="I328" s="2">
        <v>710000000</v>
      </c>
      <c r="J328" s="2" t="s">
        <v>126</v>
      </c>
      <c r="K328" s="2" t="s">
        <v>529</v>
      </c>
      <c r="L328" s="2" t="s">
        <v>784</v>
      </c>
      <c r="M328" s="2"/>
      <c r="N328" s="2" t="s">
        <v>516</v>
      </c>
      <c r="O328" s="2" t="s">
        <v>2512</v>
      </c>
      <c r="P328" s="2"/>
      <c r="Q328" s="2"/>
      <c r="R328" s="56"/>
      <c r="S328" s="59"/>
      <c r="T328" s="56">
        <v>2700000</v>
      </c>
      <c r="U328" s="56">
        <v>2700000</v>
      </c>
      <c r="V328" s="13"/>
      <c r="W328" s="13">
        <v>2017</v>
      </c>
      <c r="X328" s="136" t="s">
        <v>688</v>
      </c>
    </row>
    <row r="329" spans="1:24" s="41" customFormat="1" ht="102" x14ac:dyDescent="0.25">
      <c r="A329" s="157" t="s">
        <v>1310</v>
      </c>
      <c r="B329" s="60" t="s">
        <v>123</v>
      </c>
      <c r="C329" s="2" t="s">
        <v>669</v>
      </c>
      <c r="D329" s="42" t="s">
        <v>1825</v>
      </c>
      <c r="E329" s="42" t="s">
        <v>780</v>
      </c>
      <c r="F329" s="42" t="s">
        <v>1826</v>
      </c>
      <c r="G329" s="2" t="s">
        <v>125</v>
      </c>
      <c r="H329" s="58">
        <v>100</v>
      </c>
      <c r="I329" s="2">
        <v>710000000</v>
      </c>
      <c r="J329" s="2" t="s">
        <v>126</v>
      </c>
      <c r="K329" s="2" t="s">
        <v>516</v>
      </c>
      <c r="L329" s="66" t="s">
        <v>685</v>
      </c>
      <c r="M329" s="2"/>
      <c r="N329" s="2" t="s">
        <v>517</v>
      </c>
      <c r="O329" s="2" t="s">
        <v>2512</v>
      </c>
      <c r="P329" s="2"/>
      <c r="Q329" s="2"/>
      <c r="R329" s="56"/>
      <c r="S329" s="59"/>
      <c r="T329" s="56">
        <v>1296000</v>
      </c>
      <c r="U329" s="56">
        <v>1296000</v>
      </c>
      <c r="V329" s="13"/>
      <c r="W329" s="13">
        <v>2017</v>
      </c>
      <c r="X329" s="136" t="s">
        <v>688</v>
      </c>
    </row>
    <row r="330" spans="1:24" s="41" customFormat="1" ht="102" x14ac:dyDescent="0.25">
      <c r="A330" s="160" t="s">
        <v>1311</v>
      </c>
      <c r="B330" s="60" t="s">
        <v>123</v>
      </c>
      <c r="C330" s="2" t="s">
        <v>669</v>
      </c>
      <c r="D330" s="42" t="s">
        <v>1825</v>
      </c>
      <c r="E330" s="42" t="s">
        <v>780</v>
      </c>
      <c r="F330" s="42" t="s">
        <v>874</v>
      </c>
      <c r="G330" s="2" t="s">
        <v>125</v>
      </c>
      <c r="H330" s="58">
        <v>0</v>
      </c>
      <c r="I330" s="2">
        <v>710000000</v>
      </c>
      <c r="J330" s="2" t="s">
        <v>126</v>
      </c>
      <c r="K330" s="2" t="s">
        <v>543</v>
      </c>
      <c r="L330" s="2" t="s">
        <v>1167</v>
      </c>
      <c r="M330" s="2"/>
      <c r="N330" s="2" t="s">
        <v>543</v>
      </c>
      <c r="O330" s="2" t="s">
        <v>2512</v>
      </c>
      <c r="P330" s="2"/>
      <c r="Q330" s="2"/>
      <c r="R330" s="56"/>
      <c r="S330" s="59"/>
      <c r="T330" s="56">
        <v>720000</v>
      </c>
      <c r="U330" s="56">
        <v>720000</v>
      </c>
      <c r="V330" s="13"/>
      <c r="W330" s="13">
        <v>2017</v>
      </c>
      <c r="X330" s="136" t="s">
        <v>688</v>
      </c>
    </row>
    <row r="331" spans="1:24" s="41" customFormat="1" ht="102" x14ac:dyDescent="0.25">
      <c r="A331" s="157" t="s">
        <v>1312</v>
      </c>
      <c r="B331" s="60" t="s">
        <v>123</v>
      </c>
      <c r="C331" s="66" t="s">
        <v>669</v>
      </c>
      <c r="D331" s="143" t="s">
        <v>1825</v>
      </c>
      <c r="E331" s="143" t="s">
        <v>780</v>
      </c>
      <c r="F331" s="143" t="s">
        <v>785</v>
      </c>
      <c r="G331" s="66" t="s">
        <v>125</v>
      </c>
      <c r="H331" s="158">
        <v>0</v>
      </c>
      <c r="I331" s="66">
        <v>710000000</v>
      </c>
      <c r="J331" s="66" t="s">
        <v>126</v>
      </c>
      <c r="K331" s="66" t="s">
        <v>875</v>
      </c>
      <c r="L331" s="66" t="s">
        <v>1169</v>
      </c>
      <c r="M331" s="66"/>
      <c r="N331" s="66" t="s">
        <v>539</v>
      </c>
      <c r="O331" s="66" t="s">
        <v>2512</v>
      </c>
      <c r="P331" s="66"/>
      <c r="Q331" s="66"/>
      <c r="R331" s="140"/>
      <c r="S331" s="161"/>
      <c r="T331" s="140">
        <v>0</v>
      </c>
      <c r="U331" s="140">
        <v>0</v>
      </c>
      <c r="V331" s="73"/>
      <c r="W331" s="73">
        <v>2017</v>
      </c>
      <c r="X331" s="197" t="s">
        <v>2615</v>
      </c>
    </row>
    <row r="332" spans="1:24" s="41" customFormat="1" ht="102" x14ac:dyDescent="0.25">
      <c r="A332" s="157" t="s">
        <v>2688</v>
      </c>
      <c r="B332" s="60" t="s">
        <v>123</v>
      </c>
      <c r="C332" s="66" t="s">
        <v>669</v>
      </c>
      <c r="D332" s="143" t="s">
        <v>1825</v>
      </c>
      <c r="E332" s="143" t="s">
        <v>780</v>
      </c>
      <c r="F332" s="143" t="s">
        <v>785</v>
      </c>
      <c r="G332" s="66" t="s">
        <v>125</v>
      </c>
      <c r="H332" s="158">
        <v>0</v>
      </c>
      <c r="I332" s="66">
        <v>710000000</v>
      </c>
      <c r="J332" s="66" t="s">
        <v>126</v>
      </c>
      <c r="K332" s="66" t="s">
        <v>875</v>
      </c>
      <c r="L332" s="66" t="s">
        <v>2689</v>
      </c>
      <c r="M332" s="66"/>
      <c r="N332" s="66" t="s">
        <v>539</v>
      </c>
      <c r="O332" s="66" t="s">
        <v>2512</v>
      </c>
      <c r="P332" s="66"/>
      <c r="Q332" s="66"/>
      <c r="R332" s="140"/>
      <c r="S332" s="161"/>
      <c r="T332" s="140">
        <v>720000</v>
      </c>
      <c r="U332" s="140">
        <v>720000</v>
      </c>
      <c r="V332" s="73"/>
      <c r="W332" s="73">
        <v>2017</v>
      </c>
      <c r="X332" s="172" t="s">
        <v>2690</v>
      </c>
    </row>
    <row r="333" spans="1:24" s="41" customFormat="1" ht="38.25" x14ac:dyDescent="0.25">
      <c r="A333" s="160" t="s">
        <v>1313</v>
      </c>
      <c r="B333" s="60" t="s">
        <v>123</v>
      </c>
      <c r="C333" s="2" t="s">
        <v>884</v>
      </c>
      <c r="D333" s="42" t="s">
        <v>1827</v>
      </c>
      <c r="E333" s="42" t="s">
        <v>1827</v>
      </c>
      <c r="F333" s="42" t="s">
        <v>1828</v>
      </c>
      <c r="G333" s="2" t="s">
        <v>125</v>
      </c>
      <c r="H333" s="58">
        <v>100</v>
      </c>
      <c r="I333" s="2">
        <v>710000000</v>
      </c>
      <c r="J333" s="2" t="s">
        <v>126</v>
      </c>
      <c r="K333" s="2" t="s">
        <v>168</v>
      </c>
      <c r="L333" s="66" t="s">
        <v>685</v>
      </c>
      <c r="M333" s="2"/>
      <c r="N333" s="2" t="s">
        <v>889</v>
      </c>
      <c r="O333" s="2" t="s">
        <v>2512</v>
      </c>
      <c r="P333" s="2"/>
      <c r="Q333" s="2"/>
      <c r="R333" s="56"/>
      <c r="S333" s="59"/>
      <c r="T333" s="56">
        <v>360000</v>
      </c>
      <c r="U333" s="56">
        <v>403200</v>
      </c>
      <c r="V333" s="13"/>
      <c r="W333" s="13">
        <v>2017</v>
      </c>
      <c r="X333" s="136"/>
    </row>
    <row r="334" spans="1:24" s="41" customFormat="1" ht="51" x14ac:dyDescent="0.25">
      <c r="A334" s="157" t="s">
        <v>1314</v>
      </c>
      <c r="B334" s="60" t="s">
        <v>123</v>
      </c>
      <c r="C334" s="2" t="s">
        <v>892</v>
      </c>
      <c r="D334" s="42" t="s">
        <v>901</v>
      </c>
      <c r="E334" s="42" t="s">
        <v>901</v>
      </c>
      <c r="F334" s="42" t="s">
        <v>902</v>
      </c>
      <c r="G334" s="2" t="s">
        <v>125</v>
      </c>
      <c r="H334" s="58">
        <v>70</v>
      </c>
      <c r="I334" s="2">
        <v>710000000</v>
      </c>
      <c r="J334" s="2" t="s">
        <v>126</v>
      </c>
      <c r="K334" s="2" t="s">
        <v>168</v>
      </c>
      <c r="L334" s="2" t="s">
        <v>126</v>
      </c>
      <c r="M334" s="2"/>
      <c r="N334" s="2" t="s">
        <v>128</v>
      </c>
      <c r="O334" s="2" t="s">
        <v>2512</v>
      </c>
      <c r="P334" s="2"/>
      <c r="Q334" s="2"/>
      <c r="R334" s="56"/>
      <c r="S334" s="59"/>
      <c r="T334" s="56">
        <v>3085200</v>
      </c>
      <c r="U334" s="56">
        <v>3455424.0000000005</v>
      </c>
      <c r="V334" s="13"/>
      <c r="W334" s="13">
        <v>2017</v>
      </c>
      <c r="X334" s="136"/>
    </row>
    <row r="335" spans="1:24" s="41" customFormat="1" ht="51" x14ac:dyDescent="0.25">
      <c r="A335" s="160" t="s">
        <v>1315</v>
      </c>
      <c r="B335" s="66" t="s">
        <v>2002</v>
      </c>
      <c r="C335" s="66" t="s">
        <v>892</v>
      </c>
      <c r="D335" s="143" t="s">
        <v>901</v>
      </c>
      <c r="E335" s="143" t="s">
        <v>901</v>
      </c>
      <c r="F335" s="143" t="s">
        <v>903</v>
      </c>
      <c r="G335" s="66" t="s">
        <v>125</v>
      </c>
      <c r="H335" s="158">
        <v>70</v>
      </c>
      <c r="I335" s="66">
        <v>710000000</v>
      </c>
      <c r="J335" s="66" t="s">
        <v>126</v>
      </c>
      <c r="K335" s="66" t="s">
        <v>168</v>
      </c>
      <c r="L335" s="66" t="s">
        <v>126</v>
      </c>
      <c r="M335" s="66"/>
      <c r="N335" s="66" t="s">
        <v>128</v>
      </c>
      <c r="O335" s="2" t="s">
        <v>2512</v>
      </c>
      <c r="P335" s="66"/>
      <c r="Q335" s="66"/>
      <c r="R335" s="140"/>
      <c r="S335" s="161"/>
      <c r="T335" s="140">
        <v>0</v>
      </c>
      <c r="U335" s="140">
        <v>0</v>
      </c>
      <c r="V335" s="73"/>
      <c r="W335" s="73">
        <v>2017</v>
      </c>
      <c r="X335" s="172" t="s">
        <v>2000</v>
      </c>
    </row>
    <row r="336" spans="1:24" s="139" customFormat="1" ht="81" customHeight="1" x14ac:dyDescent="0.2">
      <c r="A336" s="160" t="s">
        <v>2105</v>
      </c>
      <c r="B336" s="60" t="s">
        <v>123</v>
      </c>
      <c r="C336" s="66" t="s">
        <v>892</v>
      </c>
      <c r="D336" s="143" t="s">
        <v>901</v>
      </c>
      <c r="E336" s="143" t="s">
        <v>901</v>
      </c>
      <c r="F336" s="143" t="s">
        <v>903</v>
      </c>
      <c r="G336" s="66" t="s">
        <v>125</v>
      </c>
      <c r="H336" s="158">
        <v>70</v>
      </c>
      <c r="I336" s="66">
        <v>710000000</v>
      </c>
      <c r="J336" s="66" t="s">
        <v>126</v>
      </c>
      <c r="K336" s="66" t="s">
        <v>519</v>
      </c>
      <c r="L336" s="66" t="s">
        <v>126</v>
      </c>
      <c r="M336" s="66"/>
      <c r="N336" s="66" t="s">
        <v>843</v>
      </c>
      <c r="O336" s="2" t="s">
        <v>2512</v>
      </c>
      <c r="P336" s="66"/>
      <c r="Q336" s="66"/>
      <c r="R336" s="140"/>
      <c r="S336" s="161"/>
      <c r="T336" s="140">
        <v>0</v>
      </c>
      <c r="U336" s="140">
        <v>0</v>
      </c>
      <c r="V336" s="73"/>
      <c r="W336" s="73">
        <v>2017</v>
      </c>
      <c r="X336" s="172" t="s">
        <v>2339</v>
      </c>
    </row>
    <row r="337" spans="1:24" s="139" customFormat="1" ht="81" customHeight="1" x14ac:dyDescent="0.2">
      <c r="A337" s="160" t="s">
        <v>2390</v>
      </c>
      <c r="B337" s="60" t="s">
        <v>123</v>
      </c>
      <c r="C337" s="66" t="s">
        <v>892</v>
      </c>
      <c r="D337" s="143" t="s">
        <v>901</v>
      </c>
      <c r="E337" s="143" t="s">
        <v>901</v>
      </c>
      <c r="F337" s="143" t="s">
        <v>903</v>
      </c>
      <c r="G337" s="66" t="s">
        <v>125</v>
      </c>
      <c r="H337" s="158">
        <v>70</v>
      </c>
      <c r="I337" s="66">
        <v>710000000</v>
      </c>
      <c r="J337" s="66" t="s">
        <v>126</v>
      </c>
      <c r="K337" s="66" t="s">
        <v>538</v>
      </c>
      <c r="L337" s="66" t="s">
        <v>126</v>
      </c>
      <c r="M337" s="66"/>
      <c r="N337" s="66" t="s">
        <v>2001</v>
      </c>
      <c r="O337" s="2" t="s">
        <v>2512</v>
      </c>
      <c r="P337" s="66"/>
      <c r="Q337" s="66"/>
      <c r="R337" s="140"/>
      <c r="S337" s="161"/>
      <c r="T337" s="140">
        <v>3200000</v>
      </c>
      <c r="U337" s="140">
        <v>3584000.0000000005</v>
      </c>
      <c r="V337" s="73"/>
      <c r="W337" s="73">
        <v>2017</v>
      </c>
      <c r="X337" s="172" t="s">
        <v>2220</v>
      </c>
    </row>
    <row r="338" spans="1:24" s="41" customFormat="1" ht="51" x14ac:dyDescent="0.25">
      <c r="A338" s="157" t="s">
        <v>1316</v>
      </c>
      <c r="B338" s="60" t="s">
        <v>123</v>
      </c>
      <c r="C338" s="2" t="s">
        <v>892</v>
      </c>
      <c r="D338" s="42" t="s">
        <v>901</v>
      </c>
      <c r="E338" s="42" t="s">
        <v>901</v>
      </c>
      <c r="F338" s="42" t="s">
        <v>904</v>
      </c>
      <c r="G338" s="2" t="s">
        <v>125</v>
      </c>
      <c r="H338" s="58">
        <v>70</v>
      </c>
      <c r="I338" s="2">
        <v>710000000</v>
      </c>
      <c r="J338" s="2" t="s">
        <v>126</v>
      </c>
      <c r="K338" s="2" t="s">
        <v>168</v>
      </c>
      <c r="L338" s="2" t="s">
        <v>126</v>
      </c>
      <c r="M338" s="2"/>
      <c r="N338" s="2" t="s">
        <v>128</v>
      </c>
      <c r="O338" s="2" t="s">
        <v>2512</v>
      </c>
      <c r="P338" s="2"/>
      <c r="Q338" s="2"/>
      <c r="R338" s="56"/>
      <c r="S338" s="59"/>
      <c r="T338" s="56">
        <v>1869200</v>
      </c>
      <c r="U338" s="56">
        <v>1869200</v>
      </c>
      <c r="V338" s="13"/>
      <c r="W338" s="13">
        <v>2017</v>
      </c>
      <c r="X338" s="136"/>
    </row>
    <row r="339" spans="1:24" s="41" customFormat="1" ht="51" x14ac:dyDescent="0.25">
      <c r="A339" s="160" t="s">
        <v>1317</v>
      </c>
      <c r="B339" s="60" t="s">
        <v>123</v>
      </c>
      <c r="C339" s="2" t="s">
        <v>666</v>
      </c>
      <c r="D339" s="42" t="s">
        <v>1667</v>
      </c>
      <c r="E339" s="42" t="s">
        <v>1667</v>
      </c>
      <c r="F339" s="42" t="s">
        <v>1829</v>
      </c>
      <c r="G339" s="2" t="s">
        <v>442</v>
      </c>
      <c r="H339" s="58">
        <v>50</v>
      </c>
      <c r="I339" s="2">
        <v>710000000</v>
      </c>
      <c r="J339" s="2" t="s">
        <v>126</v>
      </c>
      <c r="K339" s="2" t="s">
        <v>528</v>
      </c>
      <c r="L339" s="66" t="s">
        <v>685</v>
      </c>
      <c r="M339" s="2"/>
      <c r="N339" s="2" t="s">
        <v>686</v>
      </c>
      <c r="O339" s="2" t="s">
        <v>169</v>
      </c>
      <c r="P339" s="2"/>
      <c r="Q339" s="2"/>
      <c r="R339" s="56"/>
      <c r="S339" s="59"/>
      <c r="T339" s="56">
        <f>U339/1.12</f>
        <v>4913999.9999999991</v>
      </c>
      <c r="U339" s="56">
        <v>5503680</v>
      </c>
      <c r="V339" s="13"/>
      <c r="W339" s="13">
        <v>2017</v>
      </c>
      <c r="X339" s="136"/>
    </row>
    <row r="340" spans="1:24" s="41" customFormat="1" ht="102" x14ac:dyDescent="0.25">
      <c r="A340" s="157" t="s">
        <v>1318</v>
      </c>
      <c r="B340" s="60" t="s">
        <v>123</v>
      </c>
      <c r="C340" s="2" t="s">
        <v>669</v>
      </c>
      <c r="D340" s="42" t="s">
        <v>1830</v>
      </c>
      <c r="E340" s="42" t="s">
        <v>780</v>
      </c>
      <c r="F340" s="42" t="s">
        <v>1831</v>
      </c>
      <c r="G340" s="2" t="s">
        <v>125</v>
      </c>
      <c r="H340" s="58">
        <v>100</v>
      </c>
      <c r="I340" s="2">
        <v>710000000</v>
      </c>
      <c r="J340" s="2" t="s">
        <v>126</v>
      </c>
      <c r="K340" s="2" t="s">
        <v>516</v>
      </c>
      <c r="L340" s="66" t="s">
        <v>685</v>
      </c>
      <c r="M340" s="2"/>
      <c r="N340" s="2" t="s">
        <v>516</v>
      </c>
      <c r="O340" s="2" t="s">
        <v>169</v>
      </c>
      <c r="P340" s="2"/>
      <c r="Q340" s="2"/>
      <c r="R340" s="56"/>
      <c r="S340" s="59"/>
      <c r="T340" s="56">
        <f t="shared" ref="T340" si="13">U340/1.12</f>
        <v>3399999.9999999995</v>
      </c>
      <c r="U340" s="56">
        <v>3808000</v>
      </c>
      <c r="V340" s="13"/>
      <c r="W340" s="13">
        <v>2017</v>
      </c>
      <c r="X340" s="136"/>
    </row>
    <row r="341" spans="1:24" s="41" customFormat="1" ht="51" x14ac:dyDescent="0.25">
      <c r="A341" s="160" t="s">
        <v>1324</v>
      </c>
      <c r="B341" s="60" t="s">
        <v>123</v>
      </c>
      <c r="C341" s="2" t="s">
        <v>673</v>
      </c>
      <c r="D341" s="42" t="s">
        <v>1026</v>
      </c>
      <c r="E341" s="42" t="s">
        <v>1026</v>
      </c>
      <c r="F341" s="42" t="s">
        <v>687</v>
      </c>
      <c r="G341" s="2" t="s">
        <v>442</v>
      </c>
      <c r="H341" s="58">
        <v>50</v>
      </c>
      <c r="I341" s="2">
        <v>710000000</v>
      </c>
      <c r="J341" s="2" t="s">
        <v>126</v>
      </c>
      <c r="K341" s="2" t="s">
        <v>517</v>
      </c>
      <c r="L341" s="66" t="s">
        <v>685</v>
      </c>
      <c r="M341" s="2"/>
      <c r="N341" s="2" t="s">
        <v>1181</v>
      </c>
      <c r="O341" s="76" t="s">
        <v>1219</v>
      </c>
      <c r="P341" s="2"/>
      <c r="Q341" s="2"/>
      <c r="R341" s="56"/>
      <c r="S341" s="59"/>
      <c r="T341" s="56">
        <v>550000</v>
      </c>
      <c r="U341" s="56">
        <v>550000</v>
      </c>
      <c r="V341" s="13"/>
      <c r="W341" s="13">
        <v>2017</v>
      </c>
      <c r="X341" s="136" t="s">
        <v>688</v>
      </c>
    </row>
    <row r="342" spans="1:24" s="41" customFormat="1" ht="51" x14ac:dyDescent="0.25">
      <c r="A342" s="157" t="s">
        <v>1363</v>
      </c>
      <c r="B342" s="66" t="s">
        <v>2002</v>
      </c>
      <c r="C342" s="66" t="s">
        <v>676</v>
      </c>
      <c r="D342" s="143" t="s">
        <v>1832</v>
      </c>
      <c r="E342" s="143" t="s">
        <v>1832</v>
      </c>
      <c r="F342" s="143" t="s">
        <v>1886</v>
      </c>
      <c r="G342" s="66" t="s">
        <v>730</v>
      </c>
      <c r="H342" s="158">
        <v>50</v>
      </c>
      <c r="I342" s="66">
        <v>710000000</v>
      </c>
      <c r="J342" s="66" t="s">
        <v>126</v>
      </c>
      <c r="K342" s="66" t="s">
        <v>168</v>
      </c>
      <c r="L342" s="66" t="s">
        <v>685</v>
      </c>
      <c r="M342" s="66"/>
      <c r="N342" s="66" t="s">
        <v>1182</v>
      </c>
      <c r="O342" s="76" t="s">
        <v>1219</v>
      </c>
      <c r="P342" s="66"/>
      <c r="Q342" s="66"/>
      <c r="R342" s="140"/>
      <c r="S342" s="161"/>
      <c r="T342" s="140">
        <v>0</v>
      </c>
      <c r="U342" s="140">
        <v>0</v>
      </c>
      <c r="V342" s="73"/>
      <c r="W342" s="73">
        <v>2017</v>
      </c>
      <c r="X342" s="172" t="s">
        <v>2000</v>
      </c>
    </row>
    <row r="343" spans="1:24" s="41" customFormat="1" ht="51" x14ac:dyDescent="0.25">
      <c r="A343" s="157" t="s">
        <v>2106</v>
      </c>
      <c r="B343" s="66" t="s">
        <v>2002</v>
      </c>
      <c r="C343" s="66" t="s">
        <v>676</v>
      </c>
      <c r="D343" s="143" t="s">
        <v>1832</v>
      </c>
      <c r="E343" s="143" t="s">
        <v>1832</v>
      </c>
      <c r="F343" s="143" t="s">
        <v>1886</v>
      </c>
      <c r="G343" s="66" t="s">
        <v>730</v>
      </c>
      <c r="H343" s="158">
        <v>50</v>
      </c>
      <c r="I343" s="66">
        <v>710000000</v>
      </c>
      <c r="J343" s="66" t="s">
        <v>126</v>
      </c>
      <c r="K343" s="66" t="s">
        <v>519</v>
      </c>
      <c r="L343" s="66" t="s">
        <v>685</v>
      </c>
      <c r="M343" s="66"/>
      <c r="N343" s="66" t="s">
        <v>2107</v>
      </c>
      <c r="O343" s="76" t="s">
        <v>1219</v>
      </c>
      <c r="P343" s="66"/>
      <c r="Q343" s="66"/>
      <c r="R343" s="140"/>
      <c r="S343" s="161"/>
      <c r="T343" s="140">
        <v>9999999.9999999981</v>
      </c>
      <c r="U343" s="140">
        <v>11200000</v>
      </c>
      <c r="V343" s="73"/>
      <c r="W343" s="73">
        <v>2017</v>
      </c>
      <c r="X343" s="172" t="s">
        <v>2022</v>
      </c>
    </row>
    <row r="344" spans="1:24" s="41" customFormat="1" ht="51" x14ac:dyDescent="0.25">
      <c r="A344" s="160" t="s">
        <v>1364</v>
      </c>
      <c r="B344" s="60" t="s">
        <v>123</v>
      </c>
      <c r="C344" s="2" t="s">
        <v>693</v>
      </c>
      <c r="D344" s="42" t="s">
        <v>1833</v>
      </c>
      <c r="E344" s="42" t="s">
        <v>1833</v>
      </c>
      <c r="F344" s="42" t="s">
        <v>1834</v>
      </c>
      <c r="G344" s="2" t="s">
        <v>125</v>
      </c>
      <c r="H344" s="58">
        <v>100</v>
      </c>
      <c r="I344" s="2">
        <v>710000000</v>
      </c>
      <c r="J344" s="2" t="s">
        <v>126</v>
      </c>
      <c r="K344" s="2" t="s">
        <v>168</v>
      </c>
      <c r="L344" s="2" t="s">
        <v>704</v>
      </c>
      <c r="M344" s="2"/>
      <c r="N344" s="2" t="s">
        <v>128</v>
      </c>
      <c r="O344" s="2" t="s">
        <v>545</v>
      </c>
      <c r="P344" s="2"/>
      <c r="Q344" s="2"/>
      <c r="R344" s="56"/>
      <c r="S344" s="59"/>
      <c r="T344" s="56">
        <v>6945700</v>
      </c>
      <c r="U344" s="56">
        <f>T344*1.12</f>
        <v>7779184.0000000009</v>
      </c>
      <c r="V344" s="13" t="s">
        <v>130</v>
      </c>
      <c r="W344" s="13">
        <v>2017</v>
      </c>
      <c r="X344" s="136"/>
    </row>
    <row r="345" spans="1:24" s="41" customFormat="1" ht="76.5" x14ac:dyDescent="0.25">
      <c r="A345" s="157" t="s">
        <v>1365</v>
      </c>
      <c r="B345" s="60" t="s">
        <v>123</v>
      </c>
      <c r="C345" s="2" t="s">
        <v>697</v>
      </c>
      <c r="D345" s="42" t="s">
        <v>1835</v>
      </c>
      <c r="E345" s="42" t="s">
        <v>1835</v>
      </c>
      <c r="F345" s="42" t="s">
        <v>1836</v>
      </c>
      <c r="G345" s="2" t="s">
        <v>125</v>
      </c>
      <c r="H345" s="58">
        <v>100</v>
      </c>
      <c r="I345" s="2">
        <v>710000000</v>
      </c>
      <c r="J345" s="2" t="s">
        <v>126</v>
      </c>
      <c r="K345" s="2" t="s">
        <v>705</v>
      </c>
      <c r="L345" s="2" t="s">
        <v>126</v>
      </c>
      <c r="M345" s="2"/>
      <c r="N345" s="2" t="s">
        <v>706</v>
      </c>
      <c r="O345" s="2" t="s">
        <v>2512</v>
      </c>
      <c r="P345" s="2"/>
      <c r="Q345" s="2"/>
      <c r="R345" s="56"/>
      <c r="S345" s="59"/>
      <c r="T345" s="56">
        <v>3000000</v>
      </c>
      <c r="U345" s="56">
        <f>T345*1.12</f>
        <v>3360000.0000000005</v>
      </c>
      <c r="V345" s="13" t="s">
        <v>130</v>
      </c>
      <c r="W345" s="13">
        <v>2017</v>
      </c>
      <c r="X345" s="136"/>
    </row>
    <row r="346" spans="1:24" s="41" customFormat="1" ht="51" x14ac:dyDescent="0.25">
      <c r="A346" s="160" t="s">
        <v>1366</v>
      </c>
      <c r="B346" s="60" t="s">
        <v>123</v>
      </c>
      <c r="C346" s="2" t="s">
        <v>712</v>
      </c>
      <c r="D346" s="42" t="s">
        <v>733</v>
      </c>
      <c r="E346" s="42" t="s">
        <v>733</v>
      </c>
      <c r="F346" s="42" t="s">
        <v>1887</v>
      </c>
      <c r="G346" s="2" t="s">
        <v>125</v>
      </c>
      <c r="H346" s="58">
        <v>100</v>
      </c>
      <c r="I346" s="2">
        <v>710000000</v>
      </c>
      <c r="J346" s="2" t="s">
        <v>126</v>
      </c>
      <c r="K346" s="2" t="s">
        <v>528</v>
      </c>
      <c r="L346" s="2" t="s">
        <v>126</v>
      </c>
      <c r="M346" s="2"/>
      <c r="N346" s="2" t="s">
        <v>990</v>
      </c>
      <c r="O346" s="2" t="s">
        <v>169</v>
      </c>
      <c r="P346" s="2"/>
      <c r="Q346" s="2"/>
      <c r="R346" s="56"/>
      <c r="S346" s="59"/>
      <c r="T346" s="56">
        <v>892410.7142857142</v>
      </c>
      <c r="U346" s="56">
        <v>999500</v>
      </c>
      <c r="V346" s="13"/>
      <c r="W346" s="13">
        <v>2017</v>
      </c>
      <c r="X346" s="136"/>
    </row>
    <row r="347" spans="1:24" s="41" customFormat="1" ht="38.25" x14ac:dyDescent="0.25">
      <c r="A347" s="157" t="s">
        <v>1367</v>
      </c>
      <c r="B347" s="60" t="s">
        <v>123</v>
      </c>
      <c r="C347" s="2" t="s">
        <v>941</v>
      </c>
      <c r="D347" s="42" t="s">
        <v>901</v>
      </c>
      <c r="E347" s="42" t="s">
        <v>901</v>
      </c>
      <c r="F347" s="42" t="s">
        <v>1837</v>
      </c>
      <c r="G347" s="2" t="s">
        <v>125</v>
      </c>
      <c r="H347" s="58">
        <v>100</v>
      </c>
      <c r="I347" s="2">
        <v>710000000</v>
      </c>
      <c r="J347" s="2" t="s">
        <v>126</v>
      </c>
      <c r="K347" s="2" t="s">
        <v>991</v>
      </c>
      <c r="L347" s="2" t="s">
        <v>126</v>
      </c>
      <c r="M347" s="2"/>
      <c r="N347" s="2" t="s">
        <v>128</v>
      </c>
      <c r="O347" s="2" t="s">
        <v>992</v>
      </c>
      <c r="P347" s="2"/>
      <c r="Q347" s="2"/>
      <c r="R347" s="56"/>
      <c r="S347" s="59"/>
      <c r="T347" s="56">
        <v>5445000</v>
      </c>
      <c r="U347" s="56">
        <v>6098400.0000000009</v>
      </c>
      <c r="V347" s="13" t="s">
        <v>130</v>
      </c>
      <c r="W347" s="13">
        <v>2017</v>
      </c>
      <c r="X347" s="136"/>
    </row>
    <row r="348" spans="1:24" s="41" customFormat="1" ht="89.25" x14ac:dyDescent="0.25">
      <c r="A348" s="160" t="s">
        <v>1597</v>
      </c>
      <c r="B348" s="60" t="s">
        <v>123</v>
      </c>
      <c r="C348" s="2" t="s">
        <v>993</v>
      </c>
      <c r="D348" s="42" t="s">
        <v>994</v>
      </c>
      <c r="E348" s="42" t="s">
        <v>994</v>
      </c>
      <c r="F348" s="42" t="s">
        <v>1888</v>
      </c>
      <c r="G348" s="2" t="s">
        <v>125</v>
      </c>
      <c r="H348" s="58">
        <v>100</v>
      </c>
      <c r="I348" s="2">
        <v>710000000</v>
      </c>
      <c r="J348" s="2" t="s">
        <v>126</v>
      </c>
      <c r="K348" s="2" t="s">
        <v>991</v>
      </c>
      <c r="L348" s="2" t="s">
        <v>126</v>
      </c>
      <c r="M348" s="2"/>
      <c r="N348" s="2" t="s">
        <v>128</v>
      </c>
      <c r="O348" s="2" t="s">
        <v>2512</v>
      </c>
      <c r="P348" s="2"/>
      <c r="Q348" s="2"/>
      <c r="R348" s="56"/>
      <c r="S348" s="59"/>
      <c r="T348" s="56">
        <v>5950000</v>
      </c>
      <c r="U348" s="56">
        <f>T348*1.12</f>
        <v>6664000.0000000009</v>
      </c>
      <c r="V348" s="13" t="s">
        <v>130</v>
      </c>
      <c r="W348" s="13">
        <v>2017</v>
      </c>
      <c r="X348" s="136"/>
    </row>
    <row r="349" spans="1:24" s="41" customFormat="1" ht="51" x14ac:dyDescent="0.25">
      <c r="A349" s="157" t="s">
        <v>1598</v>
      </c>
      <c r="B349" s="60" t="s">
        <v>123</v>
      </c>
      <c r="C349" s="2" t="s">
        <v>995</v>
      </c>
      <c r="D349" s="42" t="s">
        <v>996</v>
      </c>
      <c r="E349" s="42" t="s">
        <v>996</v>
      </c>
      <c r="F349" s="42" t="s">
        <v>1891</v>
      </c>
      <c r="G349" s="2" t="s">
        <v>125</v>
      </c>
      <c r="H349" s="58">
        <v>100</v>
      </c>
      <c r="I349" s="2">
        <v>710000000</v>
      </c>
      <c r="J349" s="2" t="s">
        <v>126</v>
      </c>
      <c r="K349" s="2" t="s">
        <v>991</v>
      </c>
      <c r="L349" s="2" t="s">
        <v>126</v>
      </c>
      <c r="M349" s="2"/>
      <c r="N349" s="2" t="s">
        <v>128</v>
      </c>
      <c r="O349" s="2" t="s">
        <v>992</v>
      </c>
      <c r="P349" s="2"/>
      <c r="Q349" s="2"/>
      <c r="R349" s="56"/>
      <c r="S349" s="59"/>
      <c r="T349" s="56">
        <v>23908500</v>
      </c>
      <c r="U349" s="56">
        <v>26777520.000000004</v>
      </c>
      <c r="V349" s="13" t="s">
        <v>130</v>
      </c>
      <c r="W349" s="13">
        <v>2017</v>
      </c>
      <c r="X349" s="136"/>
    </row>
    <row r="350" spans="1:24" s="41" customFormat="1" ht="51.75" thickBot="1" x14ac:dyDescent="0.3">
      <c r="A350" s="160" t="s">
        <v>1599</v>
      </c>
      <c r="B350" s="60" t="s">
        <v>123</v>
      </c>
      <c r="C350" s="2" t="s">
        <v>997</v>
      </c>
      <c r="D350" s="42" t="s">
        <v>998</v>
      </c>
      <c r="E350" s="42" t="s">
        <v>998</v>
      </c>
      <c r="F350" s="42" t="s">
        <v>1889</v>
      </c>
      <c r="G350" s="2" t="s">
        <v>125</v>
      </c>
      <c r="H350" s="58">
        <v>100</v>
      </c>
      <c r="I350" s="2">
        <v>710000000</v>
      </c>
      <c r="J350" s="2" t="s">
        <v>126</v>
      </c>
      <c r="K350" s="2" t="s">
        <v>519</v>
      </c>
      <c r="L350" s="2" t="s">
        <v>126</v>
      </c>
      <c r="M350" s="2"/>
      <c r="N350" s="2" t="s">
        <v>555</v>
      </c>
      <c r="O350" s="243" t="s">
        <v>2503</v>
      </c>
      <c r="P350" s="2"/>
      <c r="Q350" s="2"/>
      <c r="R350" s="56"/>
      <c r="S350" s="59"/>
      <c r="T350" s="56">
        <v>2701700.0000000005</v>
      </c>
      <c r="U350" s="56">
        <v>3025904.0000000009</v>
      </c>
      <c r="V350" s="13" t="s">
        <v>130</v>
      </c>
      <c r="W350" s="13">
        <v>2017</v>
      </c>
      <c r="X350" s="136"/>
    </row>
    <row r="351" spans="1:24" s="41" customFormat="1" ht="51.75" thickBot="1" x14ac:dyDescent="0.3">
      <c r="A351" s="157" t="s">
        <v>1600</v>
      </c>
      <c r="B351" s="60" t="s">
        <v>123</v>
      </c>
      <c r="C351" s="2" t="s">
        <v>997</v>
      </c>
      <c r="D351" s="42" t="s">
        <v>998</v>
      </c>
      <c r="E351" s="42" t="s">
        <v>998</v>
      </c>
      <c r="F351" s="42" t="s">
        <v>1890</v>
      </c>
      <c r="G351" s="2" t="s">
        <v>125</v>
      </c>
      <c r="H351" s="58">
        <v>100</v>
      </c>
      <c r="I351" s="2">
        <v>710000000</v>
      </c>
      <c r="J351" s="2" t="s">
        <v>126</v>
      </c>
      <c r="K351" s="2" t="s">
        <v>529</v>
      </c>
      <c r="L351" s="2" t="s">
        <v>126</v>
      </c>
      <c r="M351" s="2"/>
      <c r="N351" s="2" t="s">
        <v>548</v>
      </c>
      <c r="O351" s="243" t="s">
        <v>2503</v>
      </c>
      <c r="P351" s="2"/>
      <c r="Q351" s="2"/>
      <c r="R351" s="56"/>
      <c r="S351" s="59"/>
      <c r="T351" s="56">
        <v>2701700.0000000005</v>
      </c>
      <c r="U351" s="56">
        <v>3025904.0000000009</v>
      </c>
      <c r="V351" s="13" t="s">
        <v>130</v>
      </c>
      <c r="W351" s="13">
        <v>2017</v>
      </c>
      <c r="X351" s="136"/>
    </row>
    <row r="352" spans="1:24" s="41" customFormat="1" ht="76.5" x14ac:dyDescent="0.25">
      <c r="A352" s="160" t="s">
        <v>1601</v>
      </c>
      <c r="B352" s="60" t="s">
        <v>123</v>
      </c>
      <c r="C352" s="66" t="s">
        <v>999</v>
      </c>
      <c r="D352" s="143" t="s">
        <v>1000</v>
      </c>
      <c r="E352" s="143" t="s">
        <v>1000</v>
      </c>
      <c r="F352" s="143" t="s">
        <v>1838</v>
      </c>
      <c r="G352" s="66" t="s">
        <v>730</v>
      </c>
      <c r="H352" s="158">
        <v>0</v>
      </c>
      <c r="I352" s="66">
        <v>710000000</v>
      </c>
      <c r="J352" s="66" t="s">
        <v>126</v>
      </c>
      <c r="K352" s="66" t="s">
        <v>443</v>
      </c>
      <c r="L352" s="66" t="s">
        <v>126</v>
      </c>
      <c r="M352" s="66"/>
      <c r="N352" s="66" t="s">
        <v>1001</v>
      </c>
      <c r="O352" s="76" t="s">
        <v>1219</v>
      </c>
      <c r="P352" s="66"/>
      <c r="Q352" s="66"/>
      <c r="R352" s="140"/>
      <c r="S352" s="161"/>
      <c r="T352" s="140">
        <v>0</v>
      </c>
      <c r="U352" s="140">
        <v>0</v>
      </c>
      <c r="V352" s="73"/>
      <c r="W352" s="73">
        <v>2017</v>
      </c>
      <c r="X352" s="172" t="s">
        <v>2000</v>
      </c>
    </row>
    <row r="353" spans="1:24" s="41" customFormat="1" ht="76.5" x14ac:dyDescent="0.25">
      <c r="A353" s="160" t="s">
        <v>2108</v>
      </c>
      <c r="B353" s="60" t="s">
        <v>123</v>
      </c>
      <c r="C353" s="66" t="s">
        <v>999</v>
      </c>
      <c r="D353" s="143" t="s">
        <v>1000</v>
      </c>
      <c r="E353" s="143" t="s">
        <v>1000</v>
      </c>
      <c r="F353" s="143" t="s">
        <v>1838</v>
      </c>
      <c r="G353" s="66" t="s">
        <v>2100</v>
      </c>
      <c r="H353" s="158">
        <v>0</v>
      </c>
      <c r="I353" s="66">
        <v>710000000</v>
      </c>
      <c r="J353" s="66" t="s">
        <v>126</v>
      </c>
      <c r="K353" s="66" t="s">
        <v>539</v>
      </c>
      <c r="L353" s="66" t="s">
        <v>126</v>
      </c>
      <c r="M353" s="66"/>
      <c r="N353" s="66" t="s">
        <v>1097</v>
      </c>
      <c r="O353" s="76" t="s">
        <v>1219</v>
      </c>
      <c r="P353" s="66"/>
      <c r="Q353" s="66"/>
      <c r="R353" s="140"/>
      <c r="S353" s="161"/>
      <c r="T353" s="140">
        <v>120000000</v>
      </c>
      <c r="U353" s="140">
        <v>134400000</v>
      </c>
      <c r="V353" s="73"/>
      <c r="W353" s="73">
        <v>2017</v>
      </c>
      <c r="X353" s="172" t="s">
        <v>1982</v>
      </c>
    </row>
    <row r="354" spans="1:24" s="41" customFormat="1" ht="76.5" x14ac:dyDescent="0.25">
      <c r="A354" s="157" t="s">
        <v>1602</v>
      </c>
      <c r="B354" s="66" t="s">
        <v>2002</v>
      </c>
      <c r="C354" s="66" t="s">
        <v>999</v>
      </c>
      <c r="D354" s="143" t="s">
        <v>1000</v>
      </c>
      <c r="E354" s="143" t="s">
        <v>1000</v>
      </c>
      <c r="F354" s="143" t="s">
        <v>1839</v>
      </c>
      <c r="G354" s="66" t="s">
        <v>730</v>
      </c>
      <c r="H354" s="158">
        <v>0</v>
      </c>
      <c r="I354" s="66">
        <v>710000000</v>
      </c>
      <c r="J354" s="66" t="s">
        <v>126</v>
      </c>
      <c r="K354" s="66" t="s">
        <v>443</v>
      </c>
      <c r="L354" s="66" t="s">
        <v>126</v>
      </c>
      <c r="M354" s="66"/>
      <c r="N354" s="66" t="s">
        <v>444</v>
      </c>
      <c r="O354" s="76" t="s">
        <v>1219</v>
      </c>
      <c r="P354" s="66"/>
      <c r="Q354" s="66"/>
      <c r="R354" s="140"/>
      <c r="S354" s="161"/>
      <c r="T354" s="140">
        <v>0</v>
      </c>
      <c r="U354" s="140">
        <v>0</v>
      </c>
      <c r="V354" s="73"/>
      <c r="W354" s="73">
        <v>2017</v>
      </c>
      <c r="X354" s="172" t="s">
        <v>2000</v>
      </c>
    </row>
    <row r="355" spans="1:24" s="41" customFormat="1" ht="76.5" x14ac:dyDescent="0.25">
      <c r="A355" s="157" t="s">
        <v>2109</v>
      </c>
      <c r="B355" s="66" t="s">
        <v>2002</v>
      </c>
      <c r="C355" s="66" t="s">
        <v>999</v>
      </c>
      <c r="D355" s="143" t="s">
        <v>1000</v>
      </c>
      <c r="E355" s="143" t="s">
        <v>1000</v>
      </c>
      <c r="F355" s="143" t="s">
        <v>1839</v>
      </c>
      <c r="G355" s="66" t="s">
        <v>730</v>
      </c>
      <c r="H355" s="158">
        <v>0</v>
      </c>
      <c r="I355" s="66">
        <v>710000000</v>
      </c>
      <c r="J355" s="66" t="s">
        <v>126</v>
      </c>
      <c r="K355" s="66" t="s">
        <v>516</v>
      </c>
      <c r="L355" s="66" t="s">
        <v>126</v>
      </c>
      <c r="M355" s="66"/>
      <c r="N355" s="66" t="s">
        <v>2885</v>
      </c>
      <c r="O355" s="76" t="s">
        <v>1219</v>
      </c>
      <c r="P355" s="66"/>
      <c r="Q355" s="66"/>
      <c r="R355" s="140"/>
      <c r="S355" s="161"/>
      <c r="T355" s="140">
        <f>U355/1.12</f>
        <v>27187499.999999996</v>
      </c>
      <c r="U355" s="140">
        <v>30450000</v>
      </c>
      <c r="V355" s="73"/>
      <c r="W355" s="73">
        <v>2017</v>
      </c>
      <c r="X355" s="172" t="s">
        <v>2022</v>
      </c>
    </row>
    <row r="356" spans="1:24" s="41" customFormat="1" ht="63.75" x14ac:dyDescent="0.25">
      <c r="A356" s="160" t="s">
        <v>1603</v>
      </c>
      <c r="B356" s="60" t="s">
        <v>123</v>
      </c>
      <c r="C356" s="2" t="s">
        <v>1048</v>
      </c>
      <c r="D356" s="42" t="s">
        <v>1093</v>
      </c>
      <c r="E356" s="42" t="s">
        <v>1840</v>
      </c>
      <c r="F356" s="42" t="s">
        <v>1094</v>
      </c>
      <c r="G356" s="2" t="s">
        <v>125</v>
      </c>
      <c r="H356" s="58">
        <v>0</v>
      </c>
      <c r="I356" s="2">
        <v>710000000</v>
      </c>
      <c r="J356" s="2" t="s">
        <v>126</v>
      </c>
      <c r="K356" s="2" t="s">
        <v>543</v>
      </c>
      <c r="L356" s="2" t="s">
        <v>126</v>
      </c>
      <c r="M356" s="2"/>
      <c r="N356" s="2" t="s">
        <v>1095</v>
      </c>
      <c r="O356" s="2" t="s">
        <v>2512</v>
      </c>
      <c r="P356" s="2"/>
      <c r="Q356" s="2"/>
      <c r="R356" s="56"/>
      <c r="S356" s="59"/>
      <c r="T356" s="56">
        <v>0</v>
      </c>
      <c r="U356" s="56">
        <v>0</v>
      </c>
      <c r="V356" s="13"/>
      <c r="W356" s="13">
        <v>2017</v>
      </c>
      <c r="X356" s="136" t="s">
        <v>2615</v>
      </c>
    </row>
    <row r="357" spans="1:24" s="41" customFormat="1" ht="63.75" x14ac:dyDescent="0.25">
      <c r="A357" s="160" t="s">
        <v>2691</v>
      </c>
      <c r="B357" s="60" t="s">
        <v>123</v>
      </c>
      <c r="C357" s="2" t="s">
        <v>1048</v>
      </c>
      <c r="D357" s="42" t="s">
        <v>1093</v>
      </c>
      <c r="E357" s="42" t="s">
        <v>1840</v>
      </c>
      <c r="F357" s="42" t="s">
        <v>1094</v>
      </c>
      <c r="G357" s="2" t="s">
        <v>125</v>
      </c>
      <c r="H357" s="58">
        <v>0</v>
      </c>
      <c r="I357" s="2">
        <v>710000000</v>
      </c>
      <c r="J357" s="2" t="s">
        <v>126</v>
      </c>
      <c r="K357" s="2" t="s">
        <v>539</v>
      </c>
      <c r="L357" s="2" t="s">
        <v>126</v>
      </c>
      <c r="M357" s="2"/>
      <c r="N357" s="2" t="s">
        <v>2692</v>
      </c>
      <c r="O357" s="2" t="s">
        <v>2512</v>
      </c>
      <c r="P357" s="2"/>
      <c r="Q357" s="2"/>
      <c r="R357" s="56"/>
      <c r="S357" s="59"/>
      <c r="T357" s="56">
        <v>7920000</v>
      </c>
      <c r="U357" s="56">
        <v>7920000</v>
      </c>
      <c r="V357" s="13"/>
      <c r="W357" s="13">
        <v>2017</v>
      </c>
      <c r="X357" s="136" t="s">
        <v>2693</v>
      </c>
    </row>
    <row r="358" spans="1:24" s="41" customFormat="1" ht="255" x14ac:dyDescent="0.25">
      <c r="A358" s="157" t="s">
        <v>1604</v>
      </c>
      <c r="B358" s="60" t="s">
        <v>123</v>
      </c>
      <c r="C358" s="2" t="s">
        <v>1048</v>
      </c>
      <c r="D358" s="42" t="s">
        <v>1841</v>
      </c>
      <c r="E358" s="42" t="s">
        <v>1840</v>
      </c>
      <c r="F358" s="42" t="s">
        <v>1096</v>
      </c>
      <c r="G358" s="2" t="s">
        <v>125</v>
      </c>
      <c r="H358" s="58">
        <v>0</v>
      </c>
      <c r="I358" s="2">
        <v>710000000</v>
      </c>
      <c r="J358" s="2" t="s">
        <v>126</v>
      </c>
      <c r="K358" s="2" t="s">
        <v>168</v>
      </c>
      <c r="L358" s="2" t="s">
        <v>126</v>
      </c>
      <c r="M358" s="2"/>
      <c r="N358" s="2" t="s">
        <v>128</v>
      </c>
      <c r="O358" s="2" t="s">
        <v>2512</v>
      </c>
      <c r="P358" s="2"/>
      <c r="Q358" s="2"/>
      <c r="R358" s="56"/>
      <c r="S358" s="59"/>
      <c r="T358" s="56">
        <v>16920000</v>
      </c>
      <c r="U358" s="56">
        <v>16920000</v>
      </c>
      <c r="V358" s="13"/>
      <c r="W358" s="13">
        <v>2017</v>
      </c>
      <c r="X358" s="136" t="s">
        <v>688</v>
      </c>
    </row>
    <row r="359" spans="1:24" s="41" customFormat="1" ht="114.75" x14ac:dyDescent="0.25">
      <c r="A359" s="160" t="s">
        <v>1605</v>
      </c>
      <c r="B359" s="60" t="s">
        <v>123</v>
      </c>
      <c r="C359" s="2" t="s">
        <v>1048</v>
      </c>
      <c r="D359" s="42" t="s">
        <v>1841</v>
      </c>
      <c r="E359" s="42" t="s">
        <v>1840</v>
      </c>
      <c r="F359" s="42" t="s">
        <v>1842</v>
      </c>
      <c r="G359" s="2" t="s">
        <v>125</v>
      </c>
      <c r="H359" s="58">
        <v>0</v>
      </c>
      <c r="I359" s="2">
        <v>710000000</v>
      </c>
      <c r="J359" s="2" t="s">
        <v>126</v>
      </c>
      <c r="K359" s="2" t="s">
        <v>538</v>
      </c>
      <c r="L359" s="2" t="s">
        <v>126</v>
      </c>
      <c r="M359" s="2"/>
      <c r="N359" s="66" t="s">
        <v>2123</v>
      </c>
      <c r="O359" s="2" t="s">
        <v>2512</v>
      </c>
      <c r="P359" s="2"/>
      <c r="Q359" s="2"/>
      <c r="R359" s="56"/>
      <c r="S359" s="59"/>
      <c r="T359" s="56">
        <v>7200000</v>
      </c>
      <c r="U359" s="56">
        <v>7200000</v>
      </c>
      <c r="V359" s="13"/>
      <c r="W359" s="13">
        <v>2017</v>
      </c>
      <c r="X359" s="136" t="s">
        <v>688</v>
      </c>
    </row>
    <row r="360" spans="1:24" s="41" customFormat="1" ht="63.75" x14ac:dyDescent="0.25">
      <c r="A360" s="157" t="s">
        <v>1606</v>
      </c>
      <c r="B360" s="60" t="s">
        <v>123</v>
      </c>
      <c r="C360" s="2" t="s">
        <v>1048</v>
      </c>
      <c r="D360" s="42" t="s">
        <v>1841</v>
      </c>
      <c r="E360" s="42" t="s">
        <v>1840</v>
      </c>
      <c r="F360" s="42" t="s">
        <v>1843</v>
      </c>
      <c r="G360" s="2" t="s">
        <v>125</v>
      </c>
      <c r="H360" s="58">
        <v>0</v>
      </c>
      <c r="I360" s="2">
        <v>710000000</v>
      </c>
      <c r="J360" s="2" t="s">
        <v>126</v>
      </c>
      <c r="K360" s="2" t="s">
        <v>539</v>
      </c>
      <c r="L360" s="2" t="s">
        <v>126</v>
      </c>
      <c r="M360" s="2"/>
      <c r="N360" s="2" t="s">
        <v>1097</v>
      </c>
      <c r="O360" s="2" t="s">
        <v>2512</v>
      </c>
      <c r="P360" s="2"/>
      <c r="Q360" s="2"/>
      <c r="R360" s="56"/>
      <c r="S360" s="59"/>
      <c r="T360" s="56">
        <v>11968920</v>
      </c>
      <c r="U360" s="56">
        <v>11968920</v>
      </c>
      <c r="V360" s="13"/>
      <c r="W360" s="13">
        <v>2017</v>
      </c>
      <c r="X360" s="136" t="s">
        <v>688</v>
      </c>
    </row>
    <row r="361" spans="1:24" s="41" customFormat="1" ht="63.75" x14ac:dyDescent="0.25">
      <c r="A361" s="160" t="s">
        <v>1607</v>
      </c>
      <c r="B361" s="60" t="s">
        <v>123</v>
      </c>
      <c r="C361" s="2" t="s">
        <v>1048</v>
      </c>
      <c r="D361" s="42" t="s">
        <v>1841</v>
      </c>
      <c r="E361" s="42" t="s">
        <v>1840</v>
      </c>
      <c r="F361" s="42" t="s">
        <v>1844</v>
      </c>
      <c r="G361" s="2" t="s">
        <v>125</v>
      </c>
      <c r="H361" s="58">
        <v>0</v>
      </c>
      <c r="I361" s="2">
        <v>710000000</v>
      </c>
      <c r="J361" s="2" t="s">
        <v>126</v>
      </c>
      <c r="K361" s="2" t="s">
        <v>528</v>
      </c>
      <c r="L361" s="2" t="s">
        <v>126</v>
      </c>
      <c r="M361" s="2"/>
      <c r="N361" s="2" t="s">
        <v>1098</v>
      </c>
      <c r="O361" s="2" t="s">
        <v>2512</v>
      </c>
      <c r="P361" s="2"/>
      <c r="Q361" s="2"/>
      <c r="R361" s="56"/>
      <c r="S361" s="59"/>
      <c r="T361" s="56">
        <v>1039680</v>
      </c>
      <c r="U361" s="56">
        <v>1039680</v>
      </c>
      <c r="V361" s="13"/>
      <c r="W361" s="13">
        <v>2017</v>
      </c>
      <c r="X361" s="136" t="s">
        <v>688</v>
      </c>
    </row>
    <row r="362" spans="1:24" s="139" customFormat="1" ht="81" customHeight="1" x14ac:dyDescent="0.2">
      <c r="A362" s="157" t="s">
        <v>1608</v>
      </c>
      <c r="B362" s="60" t="s">
        <v>123</v>
      </c>
      <c r="C362" s="66" t="s">
        <v>1048</v>
      </c>
      <c r="D362" s="143" t="s">
        <v>1841</v>
      </c>
      <c r="E362" s="143" t="s">
        <v>1840</v>
      </c>
      <c r="F362" s="143" t="s">
        <v>1845</v>
      </c>
      <c r="G362" s="66" t="s">
        <v>125</v>
      </c>
      <c r="H362" s="158">
        <v>0</v>
      </c>
      <c r="I362" s="66">
        <v>710000000</v>
      </c>
      <c r="J362" s="66" t="s">
        <v>126</v>
      </c>
      <c r="K362" s="66" t="s">
        <v>519</v>
      </c>
      <c r="L362" s="66" t="s">
        <v>126</v>
      </c>
      <c r="M362" s="66"/>
      <c r="N362" s="66" t="s">
        <v>1183</v>
      </c>
      <c r="O362" s="2" t="s">
        <v>2512</v>
      </c>
      <c r="P362" s="66"/>
      <c r="Q362" s="66"/>
      <c r="R362" s="140"/>
      <c r="S362" s="161"/>
      <c r="T362" s="140">
        <v>0</v>
      </c>
      <c r="U362" s="140">
        <v>0</v>
      </c>
      <c r="V362" s="73"/>
      <c r="W362" s="73">
        <v>2017</v>
      </c>
      <c r="X362" s="172" t="s">
        <v>2339</v>
      </c>
    </row>
    <row r="363" spans="1:24" s="139" customFormat="1" ht="81" customHeight="1" x14ac:dyDescent="0.2">
      <c r="A363" s="157" t="s">
        <v>2391</v>
      </c>
      <c r="B363" s="60" t="s">
        <v>123</v>
      </c>
      <c r="C363" s="66" t="s">
        <v>1048</v>
      </c>
      <c r="D363" s="143" t="s">
        <v>1841</v>
      </c>
      <c r="E363" s="143" t="s">
        <v>1840</v>
      </c>
      <c r="F363" s="143" t="s">
        <v>1845</v>
      </c>
      <c r="G363" s="66" t="s">
        <v>125</v>
      </c>
      <c r="H363" s="158">
        <v>0</v>
      </c>
      <c r="I363" s="66">
        <v>710000000</v>
      </c>
      <c r="J363" s="66" t="s">
        <v>126</v>
      </c>
      <c r="K363" s="66" t="s">
        <v>543</v>
      </c>
      <c r="L363" s="66" t="s">
        <v>126</v>
      </c>
      <c r="M363" s="66"/>
      <c r="N363" s="66" t="s">
        <v>2392</v>
      </c>
      <c r="O363" s="2" t="s">
        <v>2512</v>
      </c>
      <c r="P363" s="66"/>
      <c r="Q363" s="66"/>
      <c r="R363" s="140"/>
      <c r="S363" s="161"/>
      <c r="T363" s="140">
        <v>1491750</v>
      </c>
      <c r="U363" s="140">
        <v>1491750</v>
      </c>
      <c r="V363" s="73"/>
      <c r="W363" s="73">
        <v>2017</v>
      </c>
      <c r="X363" s="172" t="s">
        <v>2393</v>
      </c>
    </row>
    <row r="364" spans="1:24" s="139" customFormat="1" ht="81" customHeight="1" x14ac:dyDescent="0.2">
      <c r="A364" s="160" t="s">
        <v>1609</v>
      </c>
      <c r="B364" s="60" t="s">
        <v>123</v>
      </c>
      <c r="C364" s="66" t="s">
        <v>1062</v>
      </c>
      <c r="D364" s="143" t="s">
        <v>1099</v>
      </c>
      <c r="E364" s="143" t="s">
        <v>1100</v>
      </c>
      <c r="F364" s="143" t="s">
        <v>1846</v>
      </c>
      <c r="G364" s="66" t="s">
        <v>730</v>
      </c>
      <c r="H364" s="158">
        <v>100</v>
      </c>
      <c r="I364" s="66">
        <v>710000000</v>
      </c>
      <c r="J364" s="66" t="s">
        <v>126</v>
      </c>
      <c r="K364" s="66" t="s">
        <v>973</v>
      </c>
      <c r="L364" s="66" t="s">
        <v>126</v>
      </c>
      <c r="M364" s="66"/>
      <c r="N364" s="66" t="s">
        <v>1184</v>
      </c>
      <c r="O364" s="2" t="s">
        <v>169</v>
      </c>
      <c r="P364" s="66"/>
      <c r="Q364" s="66"/>
      <c r="R364" s="140"/>
      <c r="S364" s="161"/>
      <c r="T364" s="140">
        <v>0</v>
      </c>
      <c r="U364" s="140">
        <v>0</v>
      </c>
      <c r="V364" s="73"/>
      <c r="W364" s="73">
        <v>2017</v>
      </c>
      <c r="X364" s="172" t="s">
        <v>2394</v>
      </c>
    </row>
    <row r="365" spans="1:24" s="41" customFormat="1" ht="89.25" x14ac:dyDescent="0.25">
      <c r="A365" s="157" t="s">
        <v>1610</v>
      </c>
      <c r="B365" s="60" t="s">
        <v>123</v>
      </c>
      <c r="C365" s="2" t="s">
        <v>830</v>
      </c>
      <c r="D365" s="42" t="s">
        <v>1808</v>
      </c>
      <c r="E365" s="42" t="s">
        <v>1808</v>
      </c>
      <c r="F365" s="42" t="s">
        <v>1847</v>
      </c>
      <c r="G365" s="2" t="s">
        <v>125</v>
      </c>
      <c r="H365" s="58">
        <v>100</v>
      </c>
      <c r="I365" s="2">
        <v>710000000</v>
      </c>
      <c r="J365" s="2" t="s">
        <v>126</v>
      </c>
      <c r="K365" s="2" t="s">
        <v>538</v>
      </c>
      <c r="L365" s="66" t="s">
        <v>685</v>
      </c>
      <c r="M365" s="2"/>
      <c r="N365" s="2" t="s">
        <v>1101</v>
      </c>
      <c r="O365" s="2" t="s">
        <v>2512</v>
      </c>
      <c r="P365" s="2"/>
      <c r="Q365" s="2"/>
      <c r="R365" s="56"/>
      <c r="S365" s="59"/>
      <c r="T365" s="56">
        <v>26178850</v>
      </c>
      <c r="U365" s="56">
        <v>26178850</v>
      </c>
      <c r="V365" s="13"/>
      <c r="W365" s="13">
        <v>2017</v>
      </c>
      <c r="X365" s="136"/>
    </row>
    <row r="366" spans="1:24" s="139" customFormat="1" ht="81" customHeight="1" x14ac:dyDescent="0.2">
      <c r="A366" s="160" t="s">
        <v>1611</v>
      </c>
      <c r="B366" s="60" t="s">
        <v>123</v>
      </c>
      <c r="C366" s="66" t="s">
        <v>669</v>
      </c>
      <c r="D366" s="143" t="s">
        <v>1848</v>
      </c>
      <c r="E366" s="143" t="s">
        <v>780</v>
      </c>
      <c r="F366" s="143" t="s">
        <v>1849</v>
      </c>
      <c r="G366" s="66" t="s">
        <v>125</v>
      </c>
      <c r="H366" s="158">
        <v>0</v>
      </c>
      <c r="I366" s="66">
        <v>710000000</v>
      </c>
      <c r="J366" s="66" t="s">
        <v>126</v>
      </c>
      <c r="K366" s="66" t="s">
        <v>443</v>
      </c>
      <c r="L366" s="66" t="s">
        <v>1170</v>
      </c>
      <c r="M366" s="66"/>
      <c r="N366" s="66" t="s">
        <v>519</v>
      </c>
      <c r="O366" s="2" t="s">
        <v>2512</v>
      </c>
      <c r="P366" s="66"/>
      <c r="Q366" s="66"/>
      <c r="R366" s="140"/>
      <c r="S366" s="161"/>
      <c r="T366" s="140">
        <v>0</v>
      </c>
      <c r="U366" s="140">
        <v>0</v>
      </c>
      <c r="V366" s="73"/>
      <c r="W366" s="73">
        <v>2017</v>
      </c>
      <c r="X366" s="172" t="s">
        <v>2395</v>
      </c>
    </row>
    <row r="367" spans="1:24" s="41" customFormat="1" ht="102" x14ac:dyDescent="0.25">
      <c r="A367" s="157" t="s">
        <v>1612</v>
      </c>
      <c r="B367" s="60" t="s">
        <v>123</v>
      </c>
      <c r="C367" s="2" t="s">
        <v>669</v>
      </c>
      <c r="D367" s="42" t="s">
        <v>782</v>
      </c>
      <c r="E367" s="42" t="s">
        <v>780</v>
      </c>
      <c r="F367" s="42" t="s">
        <v>1850</v>
      </c>
      <c r="G367" s="2" t="s">
        <v>125</v>
      </c>
      <c r="H367" s="58">
        <v>0</v>
      </c>
      <c r="I367" s="2">
        <v>710000000</v>
      </c>
      <c r="J367" s="2" t="s">
        <v>126</v>
      </c>
      <c r="K367" s="2" t="s">
        <v>543</v>
      </c>
      <c r="L367" s="2" t="s">
        <v>1167</v>
      </c>
      <c r="M367" s="2"/>
      <c r="N367" s="2" t="s">
        <v>543</v>
      </c>
      <c r="O367" s="2" t="s">
        <v>2512</v>
      </c>
      <c r="P367" s="2"/>
      <c r="Q367" s="2"/>
      <c r="R367" s="56"/>
      <c r="S367" s="59"/>
      <c r="T367" s="56">
        <v>1080000</v>
      </c>
      <c r="U367" s="56">
        <v>1080000</v>
      </c>
      <c r="V367" s="13"/>
      <c r="W367" s="13">
        <v>2017</v>
      </c>
      <c r="X367" s="136" t="s">
        <v>688</v>
      </c>
    </row>
    <row r="368" spans="1:24" s="41" customFormat="1" ht="102" x14ac:dyDescent="0.25">
      <c r="A368" s="160" t="s">
        <v>1613</v>
      </c>
      <c r="B368" s="60" t="s">
        <v>123</v>
      </c>
      <c r="C368" s="2" t="s">
        <v>669</v>
      </c>
      <c r="D368" s="42" t="s">
        <v>1851</v>
      </c>
      <c r="E368" s="42" t="s">
        <v>780</v>
      </c>
      <c r="F368" s="42" t="s">
        <v>1852</v>
      </c>
      <c r="G368" s="2" t="s">
        <v>125</v>
      </c>
      <c r="H368" s="58">
        <v>0</v>
      </c>
      <c r="I368" s="2">
        <v>710000000</v>
      </c>
      <c r="J368" s="2" t="s">
        <v>126</v>
      </c>
      <c r="K368" s="2" t="s">
        <v>538</v>
      </c>
      <c r="L368" s="2" t="s">
        <v>1171</v>
      </c>
      <c r="M368" s="2"/>
      <c r="N368" s="2" t="s">
        <v>539</v>
      </c>
      <c r="O368" s="2" t="s">
        <v>2512</v>
      </c>
      <c r="P368" s="2"/>
      <c r="Q368" s="2"/>
      <c r="R368" s="56"/>
      <c r="S368" s="59"/>
      <c r="T368" s="56">
        <v>1494000</v>
      </c>
      <c r="U368" s="56">
        <v>1494000</v>
      </c>
      <c r="V368" s="13"/>
      <c r="W368" s="13">
        <v>2017</v>
      </c>
      <c r="X368" s="136" t="s">
        <v>688</v>
      </c>
    </row>
    <row r="369" spans="1:24" s="41" customFormat="1" ht="102" x14ac:dyDescent="0.25">
      <c r="A369" s="157" t="s">
        <v>1614</v>
      </c>
      <c r="B369" s="60" t="s">
        <v>123</v>
      </c>
      <c r="C369" s="2" t="s">
        <v>1102</v>
      </c>
      <c r="D369" s="42" t="s">
        <v>1851</v>
      </c>
      <c r="E369" s="42" t="s">
        <v>780</v>
      </c>
      <c r="F369" s="42" t="s">
        <v>1853</v>
      </c>
      <c r="G369" s="2" t="s">
        <v>125</v>
      </c>
      <c r="H369" s="58">
        <v>0</v>
      </c>
      <c r="I369" s="2">
        <v>710000000</v>
      </c>
      <c r="J369" s="2" t="s">
        <v>126</v>
      </c>
      <c r="K369" s="2" t="s">
        <v>538</v>
      </c>
      <c r="L369" s="2" t="s">
        <v>1172</v>
      </c>
      <c r="M369" s="2"/>
      <c r="N369" s="2" t="s">
        <v>539</v>
      </c>
      <c r="O369" s="2" t="s">
        <v>2512</v>
      </c>
      <c r="P369" s="2"/>
      <c r="Q369" s="2"/>
      <c r="R369" s="56"/>
      <c r="S369" s="59"/>
      <c r="T369" s="56">
        <v>5040000</v>
      </c>
      <c r="U369" s="56">
        <v>5040000</v>
      </c>
      <c r="V369" s="13"/>
      <c r="W369" s="13">
        <v>2017</v>
      </c>
      <c r="X369" s="136" t="s">
        <v>688</v>
      </c>
    </row>
    <row r="370" spans="1:24" s="41" customFormat="1" ht="102" x14ac:dyDescent="0.25">
      <c r="A370" s="160" t="s">
        <v>1615</v>
      </c>
      <c r="B370" s="60" t="s">
        <v>123</v>
      </c>
      <c r="C370" s="2" t="s">
        <v>669</v>
      </c>
      <c r="D370" s="42" t="s">
        <v>1851</v>
      </c>
      <c r="E370" s="42" t="s">
        <v>780</v>
      </c>
      <c r="F370" s="42" t="s">
        <v>1103</v>
      </c>
      <c r="G370" s="2" t="s">
        <v>125</v>
      </c>
      <c r="H370" s="58">
        <v>0</v>
      </c>
      <c r="I370" s="2">
        <v>710000000</v>
      </c>
      <c r="J370" s="2" t="s">
        <v>126</v>
      </c>
      <c r="K370" s="2" t="s">
        <v>529</v>
      </c>
      <c r="L370" s="2" t="s">
        <v>784</v>
      </c>
      <c r="M370" s="2"/>
      <c r="N370" s="2" t="s">
        <v>516</v>
      </c>
      <c r="O370" s="2" t="s">
        <v>2512</v>
      </c>
      <c r="P370" s="2"/>
      <c r="Q370" s="2"/>
      <c r="R370" s="56"/>
      <c r="S370" s="59"/>
      <c r="T370" s="56">
        <v>2160000</v>
      </c>
      <c r="U370" s="56">
        <v>2160000</v>
      </c>
      <c r="V370" s="13"/>
      <c r="W370" s="13">
        <v>2017</v>
      </c>
      <c r="X370" s="136" t="s">
        <v>688</v>
      </c>
    </row>
    <row r="371" spans="1:24" s="139" customFormat="1" ht="81" customHeight="1" x14ac:dyDescent="0.2">
      <c r="A371" s="157" t="s">
        <v>1616</v>
      </c>
      <c r="B371" s="60" t="s">
        <v>123</v>
      </c>
      <c r="C371" s="66" t="s">
        <v>1102</v>
      </c>
      <c r="D371" s="143" t="s">
        <v>1851</v>
      </c>
      <c r="E371" s="143" t="s">
        <v>780</v>
      </c>
      <c r="F371" s="143" t="s">
        <v>1854</v>
      </c>
      <c r="G371" s="66" t="s">
        <v>125</v>
      </c>
      <c r="H371" s="158">
        <v>0</v>
      </c>
      <c r="I371" s="66">
        <v>710000000</v>
      </c>
      <c r="J371" s="66" t="s">
        <v>126</v>
      </c>
      <c r="K371" s="66" t="s">
        <v>443</v>
      </c>
      <c r="L371" s="66" t="s">
        <v>1173</v>
      </c>
      <c r="M371" s="66"/>
      <c r="N371" s="66" t="s">
        <v>519</v>
      </c>
      <c r="O371" s="2" t="s">
        <v>2512</v>
      </c>
      <c r="P371" s="66"/>
      <c r="Q371" s="66"/>
      <c r="R371" s="140"/>
      <c r="S371" s="161"/>
      <c r="T371" s="140">
        <v>0</v>
      </c>
      <c r="U371" s="140">
        <v>0</v>
      </c>
      <c r="V371" s="73"/>
      <c r="W371" s="73">
        <v>2017</v>
      </c>
      <c r="X371" s="172" t="s">
        <v>2395</v>
      </c>
    </row>
    <row r="372" spans="1:24" s="41" customFormat="1" ht="102" x14ac:dyDescent="0.25">
      <c r="A372" s="160" t="s">
        <v>1617</v>
      </c>
      <c r="B372" s="66" t="s">
        <v>2002</v>
      </c>
      <c r="C372" s="66" t="s">
        <v>669</v>
      </c>
      <c r="D372" s="143" t="s">
        <v>1851</v>
      </c>
      <c r="E372" s="143" t="s">
        <v>780</v>
      </c>
      <c r="F372" s="143" t="s">
        <v>1855</v>
      </c>
      <c r="G372" s="66" t="s">
        <v>125</v>
      </c>
      <c r="H372" s="158">
        <v>0</v>
      </c>
      <c r="I372" s="66">
        <v>710000000</v>
      </c>
      <c r="J372" s="66" t="s">
        <v>126</v>
      </c>
      <c r="K372" s="66" t="s">
        <v>516</v>
      </c>
      <c r="L372" s="66" t="s">
        <v>1174</v>
      </c>
      <c r="M372" s="66"/>
      <c r="N372" s="66" t="s">
        <v>517</v>
      </c>
      <c r="O372" s="2" t="s">
        <v>2512</v>
      </c>
      <c r="P372" s="66"/>
      <c r="Q372" s="66"/>
      <c r="R372" s="140"/>
      <c r="S372" s="161"/>
      <c r="T372" s="140">
        <v>0</v>
      </c>
      <c r="U372" s="140">
        <v>0</v>
      </c>
      <c r="V372" s="73"/>
      <c r="W372" s="73">
        <v>2017</v>
      </c>
      <c r="X372" s="172" t="s">
        <v>2000</v>
      </c>
    </row>
    <row r="373" spans="1:24" s="41" customFormat="1" ht="102" x14ac:dyDescent="0.25">
      <c r="A373" s="160" t="s">
        <v>2110</v>
      </c>
      <c r="B373" s="66" t="s">
        <v>2002</v>
      </c>
      <c r="C373" s="66" t="s">
        <v>669</v>
      </c>
      <c r="D373" s="143" t="s">
        <v>1851</v>
      </c>
      <c r="E373" s="143" t="s">
        <v>780</v>
      </c>
      <c r="F373" s="143" t="s">
        <v>1855</v>
      </c>
      <c r="G373" s="66" t="s">
        <v>125</v>
      </c>
      <c r="H373" s="158">
        <v>0</v>
      </c>
      <c r="I373" s="66">
        <v>710000000</v>
      </c>
      <c r="J373" s="66" t="s">
        <v>126</v>
      </c>
      <c r="K373" s="66" t="s">
        <v>516</v>
      </c>
      <c r="L373" s="66" t="s">
        <v>1174</v>
      </c>
      <c r="M373" s="66"/>
      <c r="N373" s="66" t="s">
        <v>517</v>
      </c>
      <c r="O373" s="2" t="s">
        <v>2512</v>
      </c>
      <c r="P373" s="66"/>
      <c r="Q373" s="66"/>
      <c r="R373" s="140"/>
      <c r="S373" s="161"/>
      <c r="T373" s="140">
        <v>1908000</v>
      </c>
      <c r="U373" s="140">
        <v>1908000</v>
      </c>
      <c r="V373" s="73"/>
      <c r="W373" s="73">
        <v>2017</v>
      </c>
      <c r="X373" s="172" t="s">
        <v>2111</v>
      </c>
    </row>
    <row r="374" spans="1:24" s="41" customFormat="1" ht="102" x14ac:dyDescent="0.25">
      <c r="A374" s="157" t="s">
        <v>1618</v>
      </c>
      <c r="B374" s="60" t="s">
        <v>123</v>
      </c>
      <c r="C374" s="2" t="s">
        <v>669</v>
      </c>
      <c r="D374" s="42" t="s">
        <v>1851</v>
      </c>
      <c r="E374" s="42" t="s">
        <v>780</v>
      </c>
      <c r="F374" s="42" t="s">
        <v>1892</v>
      </c>
      <c r="G374" s="2" t="s">
        <v>125</v>
      </c>
      <c r="H374" s="58">
        <v>0</v>
      </c>
      <c r="I374" s="2">
        <v>710000000</v>
      </c>
      <c r="J374" s="2" t="s">
        <v>126</v>
      </c>
      <c r="K374" s="2" t="s">
        <v>539</v>
      </c>
      <c r="L374" s="2" t="s">
        <v>781</v>
      </c>
      <c r="M374" s="2"/>
      <c r="N374" s="2" t="s">
        <v>539</v>
      </c>
      <c r="O374" s="2" t="s">
        <v>2512</v>
      </c>
      <c r="P374" s="2"/>
      <c r="Q374" s="2"/>
      <c r="R374" s="56"/>
      <c r="S374" s="59"/>
      <c r="T374" s="56">
        <v>1080000</v>
      </c>
      <c r="U374" s="56">
        <v>1080000</v>
      </c>
      <c r="V374" s="13"/>
      <c r="W374" s="13">
        <v>2017</v>
      </c>
      <c r="X374" s="136" t="s">
        <v>688</v>
      </c>
    </row>
    <row r="375" spans="1:24" s="41" customFormat="1" ht="102" x14ac:dyDescent="0.25">
      <c r="A375" s="160" t="s">
        <v>1619</v>
      </c>
      <c r="B375" s="66" t="s">
        <v>2002</v>
      </c>
      <c r="C375" s="66" t="s">
        <v>669</v>
      </c>
      <c r="D375" s="143" t="s">
        <v>1851</v>
      </c>
      <c r="E375" s="143" t="s">
        <v>780</v>
      </c>
      <c r="F375" s="143" t="s">
        <v>1104</v>
      </c>
      <c r="G375" s="66" t="s">
        <v>125</v>
      </c>
      <c r="H375" s="158">
        <v>0</v>
      </c>
      <c r="I375" s="66">
        <v>710000000</v>
      </c>
      <c r="J375" s="66" t="s">
        <v>126</v>
      </c>
      <c r="K375" s="66" t="s">
        <v>168</v>
      </c>
      <c r="L375" s="66" t="s">
        <v>1175</v>
      </c>
      <c r="M375" s="66"/>
      <c r="N375" s="66" t="s">
        <v>168</v>
      </c>
      <c r="O375" s="2" t="s">
        <v>2512</v>
      </c>
      <c r="P375" s="66"/>
      <c r="Q375" s="66"/>
      <c r="R375" s="140"/>
      <c r="S375" s="161"/>
      <c r="T375" s="140">
        <v>0</v>
      </c>
      <c r="U375" s="140">
        <v>0</v>
      </c>
      <c r="V375" s="73"/>
      <c r="W375" s="73">
        <v>2017</v>
      </c>
      <c r="X375" s="172" t="s">
        <v>2000</v>
      </c>
    </row>
    <row r="376" spans="1:24" s="139" customFormat="1" ht="81" customHeight="1" x14ac:dyDescent="0.2">
      <c r="A376" s="160" t="s">
        <v>2112</v>
      </c>
      <c r="B376" s="60" t="s">
        <v>123</v>
      </c>
      <c r="C376" s="66" t="s">
        <v>669</v>
      </c>
      <c r="D376" s="143" t="s">
        <v>1851</v>
      </c>
      <c r="E376" s="143" t="s">
        <v>780</v>
      </c>
      <c r="F376" s="143" t="s">
        <v>2113</v>
      </c>
      <c r="G376" s="66" t="s">
        <v>125</v>
      </c>
      <c r="H376" s="158">
        <v>0</v>
      </c>
      <c r="I376" s="66">
        <v>710000000</v>
      </c>
      <c r="J376" s="66" t="s">
        <v>126</v>
      </c>
      <c r="K376" s="66" t="s">
        <v>519</v>
      </c>
      <c r="L376" s="66" t="s">
        <v>2114</v>
      </c>
      <c r="M376" s="66"/>
      <c r="N376" s="66" t="s">
        <v>519</v>
      </c>
      <c r="O376" s="2" t="s">
        <v>2512</v>
      </c>
      <c r="P376" s="66"/>
      <c r="Q376" s="66"/>
      <c r="R376" s="140"/>
      <c r="S376" s="161"/>
      <c r="T376" s="140">
        <v>0</v>
      </c>
      <c r="U376" s="140">
        <v>0</v>
      </c>
      <c r="V376" s="73"/>
      <c r="W376" s="73">
        <v>2017</v>
      </c>
      <c r="X376" s="172" t="s">
        <v>2396</v>
      </c>
    </row>
    <row r="377" spans="1:24" s="139" customFormat="1" ht="114" customHeight="1" x14ac:dyDescent="0.2">
      <c r="A377" s="157" t="s">
        <v>1620</v>
      </c>
      <c r="B377" s="60" t="s">
        <v>123</v>
      </c>
      <c r="C377" s="162" t="s">
        <v>2864</v>
      </c>
      <c r="D377" s="143" t="s">
        <v>1215</v>
      </c>
      <c r="E377" s="143" t="s">
        <v>1216</v>
      </c>
      <c r="F377" s="143" t="s">
        <v>1216</v>
      </c>
      <c r="G377" s="71" t="s">
        <v>1217</v>
      </c>
      <c r="H377" s="167">
        <v>60</v>
      </c>
      <c r="I377" s="66">
        <v>710000000</v>
      </c>
      <c r="J377" s="66" t="s">
        <v>126</v>
      </c>
      <c r="K377" s="66" t="s">
        <v>1218</v>
      </c>
      <c r="L377" s="66" t="s">
        <v>685</v>
      </c>
      <c r="M377" s="66"/>
      <c r="N377" s="66" t="s">
        <v>128</v>
      </c>
      <c r="O377" s="104" t="s">
        <v>1219</v>
      </c>
      <c r="P377" s="264"/>
      <c r="Q377" s="66"/>
      <c r="R377" s="74"/>
      <c r="S377" s="74"/>
      <c r="T377" s="74">
        <v>0</v>
      </c>
      <c r="U377" s="74">
        <v>0</v>
      </c>
      <c r="V377" s="66"/>
      <c r="W377" s="66">
        <v>2017</v>
      </c>
      <c r="X377" s="138" t="s">
        <v>2848</v>
      </c>
    </row>
    <row r="378" spans="1:24" s="139" customFormat="1" ht="114" customHeight="1" x14ac:dyDescent="0.2">
      <c r="A378" s="157" t="s">
        <v>2865</v>
      </c>
      <c r="B378" s="60" t="s">
        <v>123</v>
      </c>
      <c r="C378" s="162" t="s">
        <v>2864</v>
      </c>
      <c r="D378" s="143" t="s">
        <v>1215</v>
      </c>
      <c r="E378" s="143" t="s">
        <v>1216</v>
      </c>
      <c r="F378" s="143" t="s">
        <v>1216</v>
      </c>
      <c r="G378" s="71" t="s">
        <v>1217</v>
      </c>
      <c r="H378" s="167">
        <v>60</v>
      </c>
      <c r="I378" s="66">
        <v>710000000</v>
      </c>
      <c r="J378" s="66" t="s">
        <v>126</v>
      </c>
      <c r="K378" s="66" t="s">
        <v>1218</v>
      </c>
      <c r="L378" s="66" t="s">
        <v>685</v>
      </c>
      <c r="M378" s="66"/>
      <c r="N378" s="66" t="s">
        <v>128</v>
      </c>
      <c r="O378" s="104" t="s">
        <v>1219</v>
      </c>
      <c r="P378" s="264"/>
      <c r="Q378" s="66"/>
      <c r="R378" s="74"/>
      <c r="S378" s="74"/>
      <c r="T378" s="207">
        <f>U378/1.12</f>
        <v>195346428.57142857</v>
      </c>
      <c r="U378" s="207">
        <v>218788000</v>
      </c>
      <c r="V378" s="66"/>
      <c r="W378" s="66">
        <v>2017</v>
      </c>
      <c r="X378" s="138" t="s">
        <v>2794</v>
      </c>
    </row>
    <row r="379" spans="1:24" ht="51" x14ac:dyDescent="0.25">
      <c r="A379" s="160" t="s">
        <v>1621</v>
      </c>
      <c r="B379" s="2" t="s">
        <v>123</v>
      </c>
      <c r="C379" s="79" t="s">
        <v>1220</v>
      </c>
      <c r="D379" s="42" t="s">
        <v>1221</v>
      </c>
      <c r="E379" s="42" t="s">
        <v>1221</v>
      </c>
      <c r="F379" s="42" t="s">
        <v>1893</v>
      </c>
      <c r="G379" s="2" t="s">
        <v>730</v>
      </c>
      <c r="H379" s="72">
        <v>60</v>
      </c>
      <c r="I379" s="2">
        <v>710000000</v>
      </c>
      <c r="J379" s="2" t="s">
        <v>126</v>
      </c>
      <c r="K379" s="2" t="s">
        <v>168</v>
      </c>
      <c r="L379" s="2" t="s">
        <v>126</v>
      </c>
      <c r="M379" s="81"/>
      <c r="N379" s="2" t="s">
        <v>1501</v>
      </c>
      <c r="O379" s="76" t="s">
        <v>1222</v>
      </c>
      <c r="P379" s="82"/>
      <c r="Q379" s="81"/>
      <c r="R379" s="81"/>
      <c r="S379" s="81"/>
      <c r="T379" s="68">
        <v>132439999.99999999</v>
      </c>
      <c r="U379" s="68">
        <v>148332800</v>
      </c>
      <c r="V379" s="2"/>
      <c r="W379" s="73">
        <v>2017</v>
      </c>
      <c r="X379" s="108"/>
    </row>
    <row r="380" spans="1:24" s="139" customFormat="1" ht="81" customHeight="1" x14ac:dyDescent="0.2">
      <c r="A380" s="157" t="s">
        <v>1622</v>
      </c>
      <c r="B380" s="60" t="s">
        <v>123</v>
      </c>
      <c r="C380" s="66" t="s">
        <v>1250</v>
      </c>
      <c r="D380" s="143" t="s">
        <v>1856</v>
      </c>
      <c r="E380" s="143" t="s">
        <v>1856</v>
      </c>
      <c r="F380" s="143" t="s">
        <v>1857</v>
      </c>
      <c r="G380" s="66" t="s">
        <v>125</v>
      </c>
      <c r="H380" s="167">
        <v>65</v>
      </c>
      <c r="I380" s="66">
        <v>710000000</v>
      </c>
      <c r="J380" s="66" t="s">
        <v>126</v>
      </c>
      <c r="K380" s="66" t="s">
        <v>443</v>
      </c>
      <c r="L380" s="66" t="s">
        <v>685</v>
      </c>
      <c r="M380" s="217"/>
      <c r="N380" s="66" t="s">
        <v>141</v>
      </c>
      <c r="O380" s="76" t="s">
        <v>2521</v>
      </c>
      <c r="P380" s="217"/>
      <c r="Q380" s="217"/>
      <c r="R380" s="217"/>
      <c r="S380" s="217"/>
      <c r="T380" s="74">
        <v>0</v>
      </c>
      <c r="U380" s="74">
        <v>0</v>
      </c>
      <c r="V380" s="66"/>
      <c r="W380" s="66">
        <v>2017</v>
      </c>
      <c r="X380" s="172" t="s">
        <v>2339</v>
      </c>
    </row>
    <row r="381" spans="1:24" s="139" customFormat="1" ht="81" customHeight="1" x14ac:dyDescent="0.2">
      <c r="A381" s="157" t="s">
        <v>2397</v>
      </c>
      <c r="B381" s="60" t="s">
        <v>123</v>
      </c>
      <c r="C381" s="66" t="s">
        <v>1250</v>
      </c>
      <c r="D381" s="143" t="s">
        <v>1856</v>
      </c>
      <c r="E381" s="143" t="s">
        <v>1856</v>
      </c>
      <c r="F381" s="143" t="s">
        <v>1857</v>
      </c>
      <c r="G381" s="66" t="s">
        <v>125</v>
      </c>
      <c r="H381" s="167">
        <v>60</v>
      </c>
      <c r="I381" s="66">
        <v>710000000</v>
      </c>
      <c r="J381" s="66" t="s">
        <v>126</v>
      </c>
      <c r="K381" s="66" t="s">
        <v>543</v>
      </c>
      <c r="L381" s="66" t="s">
        <v>685</v>
      </c>
      <c r="M381" s="217"/>
      <c r="N381" s="66" t="s">
        <v>2398</v>
      </c>
      <c r="O381" s="76" t="s">
        <v>1219</v>
      </c>
      <c r="P381" s="217"/>
      <c r="Q381" s="217"/>
      <c r="R381" s="217"/>
      <c r="S381" s="217"/>
      <c r="T381" s="74">
        <v>9999999.9999999981</v>
      </c>
      <c r="U381" s="74">
        <v>11200000</v>
      </c>
      <c r="V381" s="66"/>
      <c r="W381" s="66">
        <v>2017</v>
      </c>
      <c r="X381" s="138" t="s">
        <v>2228</v>
      </c>
    </row>
    <row r="382" spans="1:24" s="139" customFormat="1" ht="81" customHeight="1" x14ac:dyDescent="0.2">
      <c r="A382" s="160" t="s">
        <v>1623</v>
      </c>
      <c r="B382" s="60" t="s">
        <v>123</v>
      </c>
      <c r="C382" s="66" t="s">
        <v>1254</v>
      </c>
      <c r="D382" s="143" t="s">
        <v>1292</v>
      </c>
      <c r="E382" s="143" t="s">
        <v>1292</v>
      </c>
      <c r="F382" s="143" t="s">
        <v>1293</v>
      </c>
      <c r="G382" s="66" t="s">
        <v>125</v>
      </c>
      <c r="H382" s="167">
        <v>65</v>
      </c>
      <c r="I382" s="66">
        <v>710000000</v>
      </c>
      <c r="J382" s="66" t="s">
        <v>126</v>
      </c>
      <c r="K382" s="66" t="s">
        <v>443</v>
      </c>
      <c r="L382" s="66" t="s">
        <v>685</v>
      </c>
      <c r="M382" s="217"/>
      <c r="N382" s="66" t="s">
        <v>141</v>
      </c>
      <c r="O382" s="76" t="s">
        <v>2521</v>
      </c>
      <c r="P382" s="217"/>
      <c r="Q382" s="217"/>
      <c r="R382" s="217"/>
      <c r="S382" s="217"/>
      <c r="T382" s="74">
        <v>0</v>
      </c>
      <c r="U382" s="74">
        <v>0</v>
      </c>
      <c r="V382" s="66"/>
      <c r="W382" s="66">
        <v>2017</v>
      </c>
      <c r="X382" s="172" t="s">
        <v>2339</v>
      </c>
    </row>
    <row r="383" spans="1:24" s="139" customFormat="1" ht="81" customHeight="1" x14ac:dyDescent="0.2">
      <c r="A383" s="160" t="s">
        <v>2399</v>
      </c>
      <c r="B383" s="60" t="s">
        <v>123</v>
      </c>
      <c r="C383" s="66" t="s">
        <v>1254</v>
      </c>
      <c r="D383" s="143" t="s">
        <v>1292</v>
      </c>
      <c r="E383" s="143" t="s">
        <v>1292</v>
      </c>
      <c r="F383" s="143" t="s">
        <v>1293</v>
      </c>
      <c r="G383" s="66" t="s">
        <v>125</v>
      </c>
      <c r="H383" s="167">
        <v>65</v>
      </c>
      <c r="I383" s="66">
        <v>710000000</v>
      </c>
      <c r="J383" s="66" t="s">
        <v>126</v>
      </c>
      <c r="K383" s="66" t="s">
        <v>543</v>
      </c>
      <c r="L383" s="66" t="s">
        <v>685</v>
      </c>
      <c r="M383" s="217"/>
      <c r="N383" s="66" t="s">
        <v>2400</v>
      </c>
      <c r="O383" s="76" t="s">
        <v>1219</v>
      </c>
      <c r="P383" s="217"/>
      <c r="Q383" s="217"/>
      <c r="R383" s="217"/>
      <c r="S383" s="217"/>
      <c r="T383" s="74">
        <v>6499999.9999999991</v>
      </c>
      <c r="U383" s="74">
        <v>7280000</v>
      </c>
      <c r="V383" s="66"/>
      <c r="W383" s="66">
        <v>2017</v>
      </c>
      <c r="X383" s="138" t="s">
        <v>2206</v>
      </c>
    </row>
    <row r="384" spans="1:24" s="139" customFormat="1" ht="114" customHeight="1" x14ac:dyDescent="0.2">
      <c r="A384" s="157" t="s">
        <v>1624</v>
      </c>
      <c r="B384" s="60" t="s">
        <v>123</v>
      </c>
      <c r="C384" s="66" t="s">
        <v>1254</v>
      </c>
      <c r="D384" s="143" t="s">
        <v>1292</v>
      </c>
      <c r="E384" s="143" t="s">
        <v>1292</v>
      </c>
      <c r="F384" s="143" t="s">
        <v>1858</v>
      </c>
      <c r="G384" s="66" t="s">
        <v>730</v>
      </c>
      <c r="H384" s="167">
        <v>65</v>
      </c>
      <c r="I384" s="66">
        <v>710000000</v>
      </c>
      <c r="J384" s="66" t="s">
        <v>126</v>
      </c>
      <c r="K384" s="66" t="s">
        <v>538</v>
      </c>
      <c r="L384" s="66" t="s">
        <v>685</v>
      </c>
      <c r="M384" s="217"/>
      <c r="N384" s="66" t="s">
        <v>731</v>
      </c>
      <c r="O384" s="104" t="s">
        <v>2521</v>
      </c>
      <c r="P384" s="217"/>
      <c r="Q384" s="217"/>
      <c r="R384" s="217"/>
      <c r="S384" s="217"/>
      <c r="T384" s="74">
        <v>0</v>
      </c>
      <c r="U384" s="74">
        <v>0</v>
      </c>
      <c r="V384" s="66"/>
      <c r="W384" s="66">
        <v>2017</v>
      </c>
      <c r="X384" s="138" t="s">
        <v>2866</v>
      </c>
    </row>
    <row r="385" spans="1:24" s="139" customFormat="1" ht="81" customHeight="1" x14ac:dyDescent="0.2">
      <c r="A385" s="160" t="s">
        <v>1625</v>
      </c>
      <c r="B385" s="60" t="s">
        <v>123</v>
      </c>
      <c r="C385" s="66" t="s">
        <v>1254</v>
      </c>
      <c r="D385" s="143" t="s">
        <v>1292</v>
      </c>
      <c r="E385" s="143" t="s">
        <v>1292</v>
      </c>
      <c r="F385" s="143" t="s">
        <v>1294</v>
      </c>
      <c r="G385" s="66" t="s">
        <v>125</v>
      </c>
      <c r="H385" s="167">
        <v>65</v>
      </c>
      <c r="I385" s="66">
        <v>710000000</v>
      </c>
      <c r="J385" s="66" t="s">
        <v>126</v>
      </c>
      <c r="K385" s="66" t="s">
        <v>443</v>
      </c>
      <c r="L385" s="66" t="s">
        <v>685</v>
      </c>
      <c r="M385" s="217"/>
      <c r="N385" s="66" t="s">
        <v>141</v>
      </c>
      <c r="O385" s="76" t="s">
        <v>2521</v>
      </c>
      <c r="P385" s="217"/>
      <c r="Q385" s="217"/>
      <c r="R385" s="217"/>
      <c r="S385" s="217"/>
      <c r="T385" s="74">
        <v>0</v>
      </c>
      <c r="U385" s="74">
        <v>0</v>
      </c>
      <c r="V385" s="66"/>
      <c r="W385" s="66">
        <v>2017</v>
      </c>
      <c r="X385" s="172" t="s">
        <v>2339</v>
      </c>
    </row>
    <row r="386" spans="1:24" s="139" customFormat="1" ht="81" customHeight="1" x14ac:dyDescent="0.2">
      <c r="A386" s="160" t="s">
        <v>2401</v>
      </c>
      <c r="B386" s="60" t="s">
        <v>123</v>
      </c>
      <c r="C386" s="66" t="s">
        <v>1254</v>
      </c>
      <c r="D386" s="143" t="s">
        <v>1292</v>
      </c>
      <c r="E386" s="143" t="s">
        <v>1292</v>
      </c>
      <c r="F386" s="143" t="s">
        <v>1294</v>
      </c>
      <c r="G386" s="66" t="s">
        <v>125</v>
      </c>
      <c r="H386" s="167">
        <v>65</v>
      </c>
      <c r="I386" s="66">
        <v>710000000</v>
      </c>
      <c r="J386" s="66" t="s">
        <v>126</v>
      </c>
      <c r="K386" s="66" t="s">
        <v>543</v>
      </c>
      <c r="L386" s="66" t="s">
        <v>685</v>
      </c>
      <c r="M386" s="217"/>
      <c r="N386" s="66" t="s">
        <v>2400</v>
      </c>
      <c r="O386" s="76" t="s">
        <v>1219</v>
      </c>
      <c r="P386" s="217"/>
      <c r="Q386" s="217"/>
      <c r="R386" s="217"/>
      <c r="S386" s="217"/>
      <c r="T386" s="74">
        <v>6499999.9999999991</v>
      </c>
      <c r="U386" s="74">
        <v>7280000</v>
      </c>
      <c r="V386" s="66"/>
      <c r="W386" s="66">
        <v>2017</v>
      </c>
      <c r="X386" s="138" t="s">
        <v>2206</v>
      </c>
    </row>
    <row r="387" spans="1:24" s="139" customFormat="1" ht="81" customHeight="1" x14ac:dyDescent="0.2">
      <c r="A387" s="157" t="s">
        <v>1626</v>
      </c>
      <c r="B387" s="60" t="s">
        <v>123</v>
      </c>
      <c r="C387" s="66" t="s">
        <v>1254</v>
      </c>
      <c r="D387" s="143" t="s">
        <v>1292</v>
      </c>
      <c r="E387" s="143" t="s">
        <v>1292</v>
      </c>
      <c r="F387" s="143" t="s">
        <v>1859</v>
      </c>
      <c r="G387" s="66" t="s">
        <v>125</v>
      </c>
      <c r="H387" s="167">
        <v>100</v>
      </c>
      <c r="I387" s="66">
        <v>710000000</v>
      </c>
      <c r="J387" s="66" t="s">
        <v>126</v>
      </c>
      <c r="K387" s="66" t="s">
        <v>443</v>
      </c>
      <c r="L387" s="66" t="s">
        <v>685</v>
      </c>
      <c r="M387" s="217"/>
      <c r="N387" s="66" t="s">
        <v>141</v>
      </c>
      <c r="O387" s="76" t="s">
        <v>1219</v>
      </c>
      <c r="P387" s="217"/>
      <c r="Q387" s="217"/>
      <c r="R387" s="217"/>
      <c r="S387" s="217"/>
      <c r="T387" s="74">
        <v>0</v>
      </c>
      <c r="U387" s="74">
        <v>0</v>
      </c>
      <c r="V387" s="66"/>
      <c r="W387" s="66">
        <v>2017</v>
      </c>
      <c r="X387" s="138" t="s">
        <v>2394</v>
      </c>
    </row>
    <row r="388" spans="1:24" s="139" customFormat="1" ht="81" customHeight="1" x14ac:dyDescent="0.2">
      <c r="A388" s="160" t="s">
        <v>1627</v>
      </c>
      <c r="B388" s="60" t="s">
        <v>123</v>
      </c>
      <c r="C388" s="66" t="s">
        <v>1254</v>
      </c>
      <c r="D388" s="143" t="s">
        <v>1292</v>
      </c>
      <c r="E388" s="143" t="s">
        <v>1292</v>
      </c>
      <c r="F388" s="143" t="s">
        <v>1295</v>
      </c>
      <c r="G388" s="66" t="s">
        <v>125</v>
      </c>
      <c r="H388" s="167">
        <v>100</v>
      </c>
      <c r="I388" s="66">
        <v>710000000</v>
      </c>
      <c r="J388" s="66" t="s">
        <v>126</v>
      </c>
      <c r="K388" s="66" t="s">
        <v>443</v>
      </c>
      <c r="L388" s="66" t="s">
        <v>685</v>
      </c>
      <c r="M388" s="217"/>
      <c r="N388" s="66" t="s">
        <v>141</v>
      </c>
      <c r="O388" s="76" t="s">
        <v>1219</v>
      </c>
      <c r="P388" s="217"/>
      <c r="Q388" s="217"/>
      <c r="R388" s="217"/>
      <c r="S388" s="217"/>
      <c r="T388" s="74">
        <v>0</v>
      </c>
      <c r="U388" s="74">
        <v>0</v>
      </c>
      <c r="V388" s="66"/>
      <c r="W388" s="66">
        <v>2017</v>
      </c>
      <c r="X388" s="172" t="s">
        <v>2339</v>
      </c>
    </row>
    <row r="389" spans="1:24" s="139" customFormat="1" ht="81" customHeight="1" x14ac:dyDescent="0.2">
      <c r="A389" s="160" t="s">
        <v>2402</v>
      </c>
      <c r="B389" s="60" t="s">
        <v>123</v>
      </c>
      <c r="C389" s="66" t="s">
        <v>1254</v>
      </c>
      <c r="D389" s="143" t="s">
        <v>1292</v>
      </c>
      <c r="E389" s="143" t="s">
        <v>1292</v>
      </c>
      <c r="F389" s="143" t="s">
        <v>1295</v>
      </c>
      <c r="G389" s="66" t="s">
        <v>125</v>
      </c>
      <c r="H389" s="167">
        <v>100</v>
      </c>
      <c r="I389" s="66">
        <v>710000000</v>
      </c>
      <c r="J389" s="66" t="s">
        <v>126</v>
      </c>
      <c r="K389" s="66" t="s">
        <v>543</v>
      </c>
      <c r="L389" s="66" t="s">
        <v>685</v>
      </c>
      <c r="M389" s="217"/>
      <c r="N389" s="66" t="s">
        <v>2400</v>
      </c>
      <c r="O389" s="76" t="s">
        <v>1219</v>
      </c>
      <c r="P389" s="217"/>
      <c r="Q389" s="217"/>
      <c r="R389" s="217"/>
      <c r="S389" s="217"/>
      <c r="T389" s="74">
        <v>6499999.9999999991</v>
      </c>
      <c r="U389" s="74">
        <v>7280000</v>
      </c>
      <c r="V389" s="66"/>
      <c r="W389" s="66">
        <v>2017</v>
      </c>
      <c r="X389" s="138" t="s">
        <v>2201</v>
      </c>
    </row>
    <row r="390" spans="1:24" s="139" customFormat="1" ht="81" customHeight="1" x14ac:dyDescent="0.2">
      <c r="A390" s="157" t="s">
        <v>1628</v>
      </c>
      <c r="B390" s="60" t="s">
        <v>123</v>
      </c>
      <c r="C390" s="66" t="s">
        <v>1254</v>
      </c>
      <c r="D390" s="143" t="s">
        <v>1292</v>
      </c>
      <c r="E390" s="143" t="s">
        <v>1292</v>
      </c>
      <c r="F390" s="143" t="s">
        <v>1296</v>
      </c>
      <c r="G390" s="66" t="s">
        <v>125</v>
      </c>
      <c r="H390" s="167">
        <v>100</v>
      </c>
      <c r="I390" s="66">
        <v>710000000</v>
      </c>
      <c r="J390" s="66" t="s">
        <v>126</v>
      </c>
      <c r="K390" s="66" t="s">
        <v>443</v>
      </c>
      <c r="L390" s="66" t="s">
        <v>685</v>
      </c>
      <c r="M390" s="217"/>
      <c r="N390" s="66" t="s">
        <v>141</v>
      </c>
      <c r="O390" s="76" t="s">
        <v>1219</v>
      </c>
      <c r="P390" s="217"/>
      <c r="Q390" s="217"/>
      <c r="R390" s="217"/>
      <c r="S390" s="217"/>
      <c r="T390" s="74">
        <v>0</v>
      </c>
      <c r="U390" s="74">
        <v>0</v>
      </c>
      <c r="V390" s="66"/>
      <c r="W390" s="66">
        <v>2017</v>
      </c>
      <c r="X390" s="172" t="s">
        <v>2339</v>
      </c>
    </row>
    <row r="391" spans="1:24" s="139" customFormat="1" ht="81" customHeight="1" x14ac:dyDescent="0.2">
      <c r="A391" s="157" t="s">
        <v>2403</v>
      </c>
      <c r="B391" s="60" t="s">
        <v>123</v>
      </c>
      <c r="C391" s="66" t="s">
        <v>1254</v>
      </c>
      <c r="D391" s="143" t="s">
        <v>1292</v>
      </c>
      <c r="E391" s="143" t="s">
        <v>1292</v>
      </c>
      <c r="F391" s="143" t="s">
        <v>1296</v>
      </c>
      <c r="G391" s="66" t="s">
        <v>125</v>
      </c>
      <c r="H391" s="167">
        <v>100</v>
      </c>
      <c r="I391" s="66">
        <v>710000000</v>
      </c>
      <c r="J391" s="66" t="s">
        <v>126</v>
      </c>
      <c r="K391" s="66" t="s">
        <v>539</v>
      </c>
      <c r="L391" s="66" t="s">
        <v>685</v>
      </c>
      <c r="M391" s="217"/>
      <c r="N391" s="66" t="s">
        <v>542</v>
      </c>
      <c r="O391" s="76" t="s">
        <v>1219</v>
      </c>
      <c r="P391" s="217"/>
      <c r="Q391" s="217"/>
      <c r="R391" s="217"/>
      <c r="S391" s="217"/>
      <c r="T391" s="74">
        <f t="shared" ref="T391" si="14">U391/1.12</f>
        <v>6428571.4285714282</v>
      </c>
      <c r="U391" s="74">
        <v>7200000</v>
      </c>
      <c r="V391" s="66"/>
      <c r="W391" s="66">
        <v>2017</v>
      </c>
      <c r="X391" s="138" t="s">
        <v>2148</v>
      </c>
    </row>
    <row r="392" spans="1:24" s="139" customFormat="1" ht="81" customHeight="1" x14ac:dyDescent="0.2">
      <c r="A392" s="160" t="s">
        <v>1629</v>
      </c>
      <c r="B392" s="60" t="s">
        <v>123</v>
      </c>
      <c r="C392" s="66" t="s">
        <v>1254</v>
      </c>
      <c r="D392" s="143" t="s">
        <v>1292</v>
      </c>
      <c r="E392" s="143" t="s">
        <v>1292</v>
      </c>
      <c r="F392" s="143" t="s">
        <v>1860</v>
      </c>
      <c r="G392" s="66" t="s">
        <v>125</v>
      </c>
      <c r="H392" s="167">
        <v>100</v>
      </c>
      <c r="I392" s="66">
        <v>710000000</v>
      </c>
      <c r="J392" s="66" t="s">
        <v>126</v>
      </c>
      <c r="K392" s="66" t="s">
        <v>443</v>
      </c>
      <c r="L392" s="66" t="s">
        <v>685</v>
      </c>
      <c r="M392" s="217"/>
      <c r="N392" s="66" t="s">
        <v>141</v>
      </c>
      <c r="O392" s="76" t="s">
        <v>1219</v>
      </c>
      <c r="P392" s="217"/>
      <c r="Q392" s="217"/>
      <c r="R392" s="217"/>
      <c r="S392" s="217"/>
      <c r="T392" s="74">
        <v>0</v>
      </c>
      <c r="U392" s="74">
        <v>0</v>
      </c>
      <c r="V392" s="66"/>
      <c r="W392" s="66">
        <v>2017</v>
      </c>
      <c r="X392" s="172" t="s">
        <v>2339</v>
      </c>
    </row>
    <row r="393" spans="1:24" s="139" customFormat="1" ht="114" customHeight="1" x14ac:dyDescent="0.2">
      <c r="A393" s="160" t="s">
        <v>2404</v>
      </c>
      <c r="B393" s="60" t="s">
        <v>123</v>
      </c>
      <c r="C393" s="66" t="s">
        <v>1254</v>
      </c>
      <c r="D393" s="143" t="s">
        <v>1292</v>
      </c>
      <c r="E393" s="143" t="s">
        <v>1292</v>
      </c>
      <c r="F393" s="143" t="s">
        <v>1860</v>
      </c>
      <c r="G393" s="66" t="s">
        <v>125</v>
      </c>
      <c r="H393" s="167">
        <v>100</v>
      </c>
      <c r="I393" s="66">
        <v>710000000</v>
      </c>
      <c r="J393" s="66" t="s">
        <v>126</v>
      </c>
      <c r="K393" s="66" t="s">
        <v>538</v>
      </c>
      <c r="L393" s="66" t="s">
        <v>685</v>
      </c>
      <c r="M393" s="217"/>
      <c r="N393" s="66" t="s">
        <v>2405</v>
      </c>
      <c r="O393" s="104" t="s">
        <v>1219</v>
      </c>
      <c r="P393" s="217"/>
      <c r="Q393" s="217"/>
      <c r="R393" s="217"/>
      <c r="S393" s="217"/>
      <c r="T393" s="74">
        <v>0</v>
      </c>
      <c r="U393" s="74">
        <v>0</v>
      </c>
      <c r="V393" s="66"/>
      <c r="W393" s="66">
        <v>2017</v>
      </c>
      <c r="X393" s="138" t="s">
        <v>2848</v>
      </c>
    </row>
    <row r="394" spans="1:24" s="139" customFormat="1" ht="114" customHeight="1" x14ac:dyDescent="0.2">
      <c r="A394" s="160" t="s">
        <v>2867</v>
      </c>
      <c r="B394" s="60" t="s">
        <v>123</v>
      </c>
      <c r="C394" s="66" t="s">
        <v>1254</v>
      </c>
      <c r="D394" s="143" t="s">
        <v>1292</v>
      </c>
      <c r="E394" s="143" t="s">
        <v>1292</v>
      </c>
      <c r="F394" s="143" t="s">
        <v>1860</v>
      </c>
      <c r="G394" s="66" t="s">
        <v>125</v>
      </c>
      <c r="H394" s="167">
        <v>100</v>
      </c>
      <c r="I394" s="66">
        <v>710000000</v>
      </c>
      <c r="J394" s="66" t="s">
        <v>126</v>
      </c>
      <c r="K394" s="141" t="s">
        <v>539</v>
      </c>
      <c r="L394" s="66" t="s">
        <v>685</v>
      </c>
      <c r="M394" s="217"/>
      <c r="N394" s="66" t="s">
        <v>2407</v>
      </c>
      <c r="O394" s="104" t="s">
        <v>1219</v>
      </c>
      <c r="P394" s="217"/>
      <c r="Q394" s="217"/>
      <c r="R394" s="217"/>
      <c r="S394" s="217"/>
      <c r="T394" s="74">
        <f>U394/1.12</f>
        <v>6428571.4285714282</v>
      </c>
      <c r="U394" s="74">
        <v>7200000</v>
      </c>
      <c r="V394" s="66"/>
      <c r="W394" s="66">
        <v>2017</v>
      </c>
      <c r="X394" s="138" t="s">
        <v>2797</v>
      </c>
    </row>
    <row r="395" spans="1:24" s="139" customFormat="1" ht="81" customHeight="1" x14ac:dyDescent="0.2">
      <c r="A395" s="157" t="s">
        <v>1630</v>
      </c>
      <c r="B395" s="60" t="s">
        <v>123</v>
      </c>
      <c r="C395" s="66" t="s">
        <v>1263</v>
      </c>
      <c r="D395" s="143" t="s">
        <v>1297</v>
      </c>
      <c r="E395" s="143" t="s">
        <v>1297</v>
      </c>
      <c r="F395" s="143" t="s">
        <v>1298</v>
      </c>
      <c r="G395" s="66" t="s">
        <v>125</v>
      </c>
      <c r="H395" s="167">
        <v>100</v>
      </c>
      <c r="I395" s="66">
        <v>710000000</v>
      </c>
      <c r="J395" s="66" t="s">
        <v>126</v>
      </c>
      <c r="K395" s="66" t="s">
        <v>443</v>
      </c>
      <c r="L395" s="66" t="s">
        <v>685</v>
      </c>
      <c r="M395" s="217"/>
      <c r="N395" s="66" t="s">
        <v>141</v>
      </c>
      <c r="O395" s="76" t="s">
        <v>2521</v>
      </c>
      <c r="P395" s="217"/>
      <c r="Q395" s="217"/>
      <c r="R395" s="217"/>
      <c r="S395" s="217"/>
      <c r="T395" s="74">
        <v>0</v>
      </c>
      <c r="U395" s="74">
        <v>0</v>
      </c>
      <c r="V395" s="66"/>
      <c r="W395" s="66">
        <v>2017</v>
      </c>
      <c r="X395" s="138" t="s">
        <v>2394</v>
      </c>
    </row>
    <row r="396" spans="1:24" s="139" customFormat="1" ht="81" customHeight="1" x14ac:dyDescent="0.2">
      <c r="A396" s="160" t="s">
        <v>1631</v>
      </c>
      <c r="B396" s="60" t="s">
        <v>123</v>
      </c>
      <c r="C396" s="66" t="s">
        <v>1263</v>
      </c>
      <c r="D396" s="143" t="s">
        <v>1297</v>
      </c>
      <c r="E396" s="143" t="s">
        <v>1297</v>
      </c>
      <c r="F396" s="143" t="s">
        <v>1299</v>
      </c>
      <c r="G396" s="66" t="s">
        <v>125</v>
      </c>
      <c r="H396" s="167">
        <v>100</v>
      </c>
      <c r="I396" s="66">
        <v>710000000</v>
      </c>
      <c r="J396" s="66" t="s">
        <v>126</v>
      </c>
      <c r="K396" s="66" t="s">
        <v>443</v>
      </c>
      <c r="L396" s="66" t="s">
        <v>685</v>
      </c>
      <c r="M396" s="218"/>
      <c r="N396" s="66" t="s">
        <v>141</v>
      </c>
      <c r="O396" s="76" t="s">
        <v>2521</v>
      </c>
      <c r="P396" s="218"/>
      <c r="Q396" s="218"/>
      <c r="R396" s="218"/>
      <c r="S396" s="218"/>
      <c r="T396" s="74">
        <v>0</v>
      </c>
      <c r="U396" s="74">
        <v>0</v>
      </c>
      <c r="V396" s="218"/>
      <c r="W396" s="66">
        <v>2017</v>
      </c>
      <c r="X396" s="172" t="s">
        <v>2339</v>
      </c>
    </row>
    <row r="397" spans="1:24" s="139" customFormat="1" ht="81" customHeight="1" x14ac:dyDescent="0.2">
      <c r="A397" s="160" t="s">
        <v>2406</v>
      </c>
      <c r="B397" s="60" t="s">
        <v>123</v>
      </c>
      <c r="C397" s="66" t="s">
        <v>1263</v>
      </c>
      <c r="D397" s="143" t="s">
        <v>1297</v>
      </c>
      <c r="E397" s="143" t="s">
        <v>1297</v>
      </c>
      <c r="F397" s="143" t="s">
        <v>1299</v>
      </c>
      <c r="G397" s="66" t="s">
        <v>125</v>
      </c>
      <c r="H397" s="167">
        <v>100</v>
      </c>
      <c r="I397" s="66">
        <v>710000000</v>
      </c>
      <c r="J397" s="66" t="s">
        <v>126</v>
      </c>
      <c r="K397" s="66" t="s">
        <v>539</v>
      </c>
      <c r="L397" s="66" t="s">
        <v>685</v>
      </c>
      <c r="M397" s="218"/>
      <c r="N397" s="66" t="s">
        <v>2407</v>
      </c>
      <c r="O397" s="76" t="s">
        <v>2521</v>
      </c>
      <c r="P397" s="218"/>
      <c r="Q397" s="218"/>
      <c r="R397" s="218"/>
      <c r="S397" s="218"/>
      <c r="T397" s="74">
        <f t="shared" ref="T397" si="15">U397/1.12</f>
        <v>25714285.714285713</v>
      </c>
      <c r="U397" s="74">
        <v>28800000</v>
      </c>
      <c r="V397" s="218"/>
      <c r="W397" s="66">
        <v>2017</v>
      </c>
      <c r="X397" s="138" t="s">
        <v>2148</v>
      </c>
    </row>
    <row r="398" spans="1:24" s="139" customFormat="1" ht="81" customHeight="1" x14ac:dyDescent="0.2">
      <c r="A398" s="157" t="s">
        <v>1632</v>
      </c>
      <c r="B398" s="60" t="s">
        <v>123</v>
      </c>
      <c r="C398" s="66" t="s">
        <v>1263</v>
      </c>
      <c r="D398" s="143" t="s">
        <v>1297</v>
      </c>
      <c r="E398" s="143" t="s">
        <v>1297</v>
      </c>
      <c r="F398" s="143" t="s">
        <v>1300</v>
      </c>
      <c r="G398" s="66" t="s">
        <v>125</v>
      </c>
      <c r="H398" s="167">
        <v>100</v>
      </c>
      <c r="I398" s="66">
        <v>710000000</v>
      </c>
      <c r="J398" s="66" t="s">
        <v>126</v>
      </c>
      <c r="K398" s="66" t="s">
        <v>443</v>
      </c>
      <c r="L398" s="66" t="s">
        <v>685</v>
      </c>
      <c r="M398" s="218"/>
      <c r="N398" s="66" t="s">
        <v>141</v>
      </c>
      <c r="O398" s="76" t="s">
        <v>2521</v>
      </c>
      <c r="P398" s="218"/>
      <c r="Q398" s="218"/>
      <c r="R398" s="218"/>
      <c r="S398" s="218"/>
      <c r="T398" s="74">
        <v>0</v>
      </c>
      <c r="U398" s="74">
        <v>0</v>
      </c>
      <c r="V398" s="218"/>
      <c r="W398" s="66">
        <v>2017</v>
      </c>
      <c r="X398" s="138" t="s">
        <v>2394</v>
      </c>
    </row>
    <row r="399" spans="1:24" s="139" customFormat="1" ht="81" customHeight="1" x14ac:dyDescent="0.2">
      <c r="A399" s="160" t="s">
        <v>1633</v>
      </c>
      <c r="B399" s="60" t="s">
        <v>123</v>
      </c>
      <c r="C399" s="66" t="s">
        <v>1263</v>
      </c>
      <c r="D399" s="143" t="s">
        <v>1297</v>
      </c>
      <c r="E399" s="143" t="s">
        <v>1297</v>
      </c>
      <c r="F399" s="143" t="s">
        <v>1301</v>
      </c>
      <c r="G399" s="66" t="s">
        <v>125</v>
      </c>
      <c r="H399" s="167">
        <v>100</v>
      </c>
      <c r="I399" s="66">
        <v>710000000</v>
      </c>
      <c r="J399" s="66" t="s">
        <v>126</v>
      </c>
      <c r="K399" s="66" t="s">
        <v>443</v>
      </c>
      <c r="L399" s="66" t="s">
        <v>685</v>
      </c>
      <c r="M399" s="217"/>
      <c r="N399" s="66" t="s">
        <v>141</v>
      </c>
      <c r="O399" s="76" t="s">
        <v>2521</v>
      </c>
      <c r="P399" s="217"/>
      <c r="Q399" s="217"/>
      <c r="R399" s="217"/>
      <c r="S399" s="217"/>
      <c r="T399" s="74">
        <v>0</v>
      </c>
      <c r="U399" s="74">
        <v>0</v>
      </c>
      <c r="V399" s="66"/>
      <c r="W399" s="66">
        <v>2017</v>
      </c>
      <c r="X399" s="172" t="s">
        <v>2339</v>
      </c>
    </row>
    <row r="400" spans="1:24" s="139" customFormat="1" ht="81" customHeight="1" x14ac:dyDescent="0.2">
      <c r="A400" s="160" t="s">
        <v>2408</v>
      </c>
      <c r="B400" s="60" t="s">
        <v>123</v>
      </c>
      <c r="C400" s="66" t="s">
        <v>1263</v>
      </c>
      <c r="D400" s="143" t="s">
        <v>1297</v>
      </c>
      <c r="E400" s="143" t="s">
        <v>1297</v>
      </c>
      <c r="F400" s="143" t="s">
        <v>1301</v>
      </c>
      <c r="G400" s="66" t="s">
        <v>125</v>
      </c>
      <c r="H400" s="167">
        <v>100</v>
      </c>
      <c r="I400" s="66">
        <v>710000000</v>
      </c>
      <c r="J400" s="66" t="s">
        <v>126</v>
      </c>
      <c r="K400" s="66" t="s">
        <v>539</v>
      </c>
      <c r="L400" s="66" t="s">
        <v>685</v>
      </c>
      <c r="M400" s="217"/>
      <c r="N400" s="66" t="s">
        <v>542</v>
      </c>
      <c r="O400" s="76" t="s">
        <v>2521</v>
      </c>
      <c r="P400" s="217"/>
      <c r="Q400" s="217"/>
      <c r="R400" s="217"/>
      <c r="S400" s="217"/>
      <c r="T400" s="74">
        <f t="shared" ref="T400" si="16">U400/1.12</f>
        <v>25714285.714285713</v>
      </c>
      <c r="U400" s="74">
        <v>28800000</v>
      </c>
      <c r="V400" s="66"/>
      <c r="W400" s="66">
        <v>2017</v>
      </c>
      <c r="X400" s="138" t="s">
        <v>2148</v>
      </c>
    </row>
    <row r="401" spans="1:148" s="16" customFormat="1" ht="51" x14ac:dyDescent="0.2">
      <c r="A401" s="157" t="s">
        <v>1634</v>
      </c>
      <c r="B401" s="66" t="s">
        <v>1291</v>
      </c>
      <c r="C401" s="2" t="s">
        <v>1250</v>
      </c>
      <c r="D401" s="42" t="s">
        <v>1856</v>
      </c>
      <c r="E401" s="42" t="s">
        <v>1856</v>
      </c>
      <c r="F401" s="42" t="s">
        <v>1861</v>
      </c>
      <c r="G401" s="66" t="s">
        <v>730</v>
      </c>
      <c r="H401" s="72">
        <v>0</v>
      </c>
      <c r="I401" s="2">
        <v>710000000</v>
      </c>
      <c r="J401" s="2" t="s">
        <v>126</v>
      </c>
      <c r="K401" s="2" t="s">
        <v>168</v>
      </c>
      <c r="L401" s="66" t="s">
        <v>685</v>
      </c>
      <c r="M401" s="91"/>
      <c r="N401" s="2" t="s">
        <v>732</v>
      </c>
      <c r="O401" s="76" t="s">
        <v>1219</v>
      </c>
      <c r="P401" s="91"/>
      <c r="Q401" s="91"/>
      <c r="R401" s="91"/>
      <c r="S401" s="91"/>
      <c r="T401" s="74">
        <f t="shared" ref="T401:T402" si="17">U401/1.12</f>
        <v>642857.14285714284</v>
      </c>
      <c r="U401" s="74">
        <v>720000</v>
      </c>
      <c r="V401" s="2"/>
      <c r="W401" s="2">
        <v>2017</v>
      </c>
      <c r="X401" s="108"/>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c r="BE401" s="21"/>
      <c r="BF401" s="21"/>
      <c r="BG401" s="21"/>
      <c r="BH401" s="21"/>
      <c r="BI401" s="21"/>
      <c r="BJ401" s="21"/>
      <c r="BK401" s="21"/>
      <c r="BL401" s="21"/>
      <c r="BM401" s="21"/>
      <c r="BN401" s="21"/>
      <c r="BO401" s="21"/>
      <c r="BP401" s="21"/>
      <c r="BQ401" s="21"/>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1"/>
      <c r="DL401" s="21"/>
      <c r="DM401" s="21"/>
      <c r="DN401" s="21"/>
      <c r="DO401" s="21"/>
      <c r="DP401" s="21"/>
      <c r="DQ401" s="21"/>
      <c r="DR401" s="21"/>
      <c r="DS401" s="21"/>
      <c r="DT401" s="21"/>
      <c r="DU401" s="21"/>
      <c r="DV401" s="21"/>
      <c r="DW401" s="21"/>
      <c r="DX401" s="21"/>
      <c r="DY401" s="21"/>
      <c r="DZ401" s="21"/>
      <c r="EA401" s="21"/>
      <c r="EB401" s="21"/>
      <c r="EC401" s="21"/>
      <c r="ED401" s="21"/>
      <c r="EE401" s="21"/>
      <c r="EF401" s="21"/>
      <c r="EG401" s="21"/>
      <c r="EH401" s="21"/>
      <c r="EI401" s="21"/>
      <c r="EJ401" s="21"/>
      <c r="EK401" s="21"/>
      <c r="EL401" s="21"/>
      <c r="EM401" s="21"/>
      <c r="EN401" s="21"/>
      <c r="EO401" s="21"/>
      <c r="EP401" s="21"/>
      <c r="EQ401" s="21"/>
      <c r="ER401" s="21"/>
    </row>
    <row r="402" spans="1:148" s="16" customFormat="1" ht="51" x14ac:dyDescent="0.2">
      <c r="A402" s="160" t="s">
        <v>1635</v>
      </c>
      <c r="B402" s="66" t="s">
        <v>1291</v>
      </c>
      <c r="C402" s="2" t="s">
        <v>712</v>
      </c>
      <c r="D402" s="42" t="s">
        <v>733</v>
      </c>
      <c r="E402" s="42" t="s">
        <v>733</v>
      </c>
      <c r="F402" s="42" t="s">
        <v>1887</v>
      </c>
      <c r="G402" s="66" t="s">
        <v>125</v>
      </c>
      <c r="H402" s="72">
        <v>100</v>
      </c>
      <c r="I402" s="2">
        <v>710000000</v>
      </c>
      <c r="J402" s="2" t="s">
        <v>126</v>
      </c>
      <c r="K402" s="66" t="s">
        <v>528</v>
      </c>
      <c r="L402" s="66" t="s">
        <v>685</v>
      </c>
      <c r="M402" s="91"/>
      <c r="N402" s="2" t="s">
        <v>990</v>
      </c>
      <c r="O402" s="76" t="s">
        <v>1219</v>
      </c>
      <c r="P402" s="91"/>
      <c r="Q402" s="91"/>
      <c r="R402" s="91"/>
      <c r="S402" s="91"/>
      <c r="T402" s="74">
        <f t="shared" si="17"/>
        <v>1785714.2857142854</v>
      </c>
      <c r="U402" s="74">
        <v>2000000</v>
      </c>
      <c r="V402" s="2"/>
      <c r="W402" s="2">
        <v>2017</v>
      </c>
      <c r="X402" s="108"/>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c r="BF402" s="21"/>
      <c r="BG402" s="21"/>
      <c r="BH402" s="21"/>
      <c r="BI402" s="21"/>
      <c r="BJ402" s="21"/>
      <c r="BK402" s="21"/>
      <c r="BL402" s="21"/>
      <c r="BM402" s="21"/>
      <c r="BN402" s="21"/>
      <c r="BO402" s="21"/>
      <c r="BP402" s="21"/>
      <c r="BQ402" s="21"/>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c r="DR402" s="21"/>
      <c r="DS402" s="21"/>
      <c r="DT402" s="21"/>
      <c r="DU402" s="21"/>
      <c r="DV402" s="21"/>
      <c r="DW402" s="21"/>
      <c r="DX402" s="21"/>
      <c r="DY402" s="21"/>
      <c r="DZ402" s="21"/>
      <c r="EA402" s="21"/>
      <c r="EB402" s="21"/>
      <c r="EC402" s="21"/>
      <c r="ED402" s="21"/>
      <c r="EE402" s="21"/>
      <c r="EF402" s="21"/>
      <c r="EG402" s="21"/>
      <c r="EH402" s="21"/>
      <c r="EI402" s="21"/>
      <c r="EJ402" s="21"/>
      <c r="EK402" s="21"/>
      <c r="EL402" s="21"/>
      <c r="EM402" s="21"/>
      <c r="EN402" s="21"/>
      <c r="EO402" s="21"/>
      <c r="EP402" s="21"/>
      <c r="EQ402" s="21"/>
      <c r="ER402" s="21"/>
    </row>
    <row r="403" spans="1:148" s="139" customFormat="1" ht="114" customHeight="1" x14ac:dyDescent="0.2">
      <c r="A403" s="157" t="s">
        <v>1636</v>
      </c>
      <c r="B403" s="60" t="s">
        <v>123</v>
      </c>
      <c r="C403" s="66" t="s">
        <v>1271</v>
      </c>
      <c r="D403" s="143" t="s">
        <v>1862</v>
      </c>
      <c r="E403" s="143" t="s">
        <v>1863</v>
      </c>
      <c r="F403" s="143" t="s">
        <v>1302</v>
      </c>
      <c r="G403" s="66" t="s">
        <v>125</v>
      </c>
      <c r="H403" s="167">
        <v>100</v>
      </c>
      <c r="I403" s="66">
        <v>710000000</v>
      </c>
      <c r="J403" s="66" t="s">
        <v>126</v>
      </c>
      <c r="K403" s="66" t="s">
        <v>538</v>
      </c>
      <c r="L403" s="66" t="s">
        <v>685</v>
      </c>
      <c r="M403" s="217"/>
      <c r="N403" s="66" t="s">
        <v>1303</v>
      </c>
      <c r="O403" s="104" t="s">
        <v>1219</v>
      </c>
      <c r="P403" s="217"/>
      <c r="Q403" s="217"/>
      <c r="R403" s="217"/>
      <c r="S403" s="217"/>
      <c r="T403" s="74">
        <v>0</v>
      </c>
      <c r="U403" s="74">
        <v>0</v>
      </c>
      <c r="V403" s="66"/>
      <c r="W403" s="66">
        <v>2017</v>
      </c>
      <c r="X403" s="138" t="s">
        <v>2848</v>
      </c>
    </row>
    <row r="404" spans="1:148" s="139" customFormat="1" ht="114" customHeight="1" x14ac:dyDescent="0.2">
      <c r="A404" s="157" t="s">
        <v>2868</v>
      </c>
      <c r="B404" s="60" t="s">
        <v>123</v>
      </c>
      <c r="C404" s="66" t="s">
        <v>1271</v>
      </c>
      <c r="D404" s="143" t="s">
        <v>1862</v>
      </c>
      <c r="E404" s="143" t="s">
        <v>1863</v>
      </c>
      <c r="F404" s="143" t="s">
        <v>1302</v>
      </c>
      <c r="G404" s="66" t="s">
        <v>125</v>
      </c>
      <c r="H404" s="167">
        <v>100</v>
      </c>
      <c r="I404" s="66">
        <v>710000000</v>
      </c>
      <c r="J404" s="66" t="s">
        <v>126</v>
      </c>
      <c r="K404" s="66" t="s">
        <v>528</v>
      </c>
      <c r="L404" s="66" t="s">
        <v>685</v>
      </c>
      <c r="M404" s="217"/>
      <c r="N404" s="66" t="s">
        <v>990</v>
      </c>
      <c r="O404" s="104" t="s">
        <v>1219</v>
      </c>
      <c r="P404" s="217"/>
      <c r="Q404" s="217"/>
      <c r="R404" s="217"/>
      <c r="S404" s="217"/>
      <c r="T404" s="74">
        <f t="shared" ref="T404" si="18">U404/1.12</f>
        <v>267857.14285714284</v>
      </c>
      <c r="U404" s="74">
        <v>300000</v>
      </c>
      <c r="V404" s="66"/>
      <c r="W404" s="66">
        <v>2017</v>
      </c>
      <c r="X404" s="138" t="s">
        <v>2779</v>
      </c>
    </row>
    <row r="405" spans="1:148" s="139" customFormat="1" ht="81" customHeight="1" x14ac:dyDescent="0.2">
      <c r="A405" s="160" t="s">
        <v>1637</v>
      </c>
      <c r="B405" s="60" t="s">
        <v>123</v>
      </c>
      <c r="C405" s="66" t="s">
        <v>1330</v>
      </c>
      <c r="D405" s="143" t="s">
        <v>1353</v>
      </c>
      <c r="E405" s="143" t="s">
        <v>1354</v>
      </c>
      <c r="F405" s="143" t="s">
        <v>1355</v>
      </c>
      <c r="G405" s="66" t="s">
        <v>125</v>
      </c>
      <c r="H405" s="106">
        <v>50</v>
      </c>
      <c r="I405" s="66">
        <v>710000000</v>
      </c>
      <c r="J405" s="66" t="s">
        <v>126</v>
      </c>
      <c r="K405" s="66" t="s">
        <v>168</v>
      </c>
      <c r="L405" s="66" t="s">
        <v>126</v>
      </c>
      <c r="M405" s="202"/>
      <c r="N405" s="66" t="s">
        <v>1356</v>
      </c>
      <c r="O405" s="76" t="s">
        <v>1219</v>
      </c>
      <c r="P405" s="203"/>
      <c r="Q405" s="203"/>
      <c r="R405" s="203"/>
      <c r="S405" s="203"/>
      <c r="T405" s="74">
        <v>0</v>
      </c>
      <c r="U405" s="74">
        <v>0</v>
      </c>
      <c r="V405" s="73" t="s">
        <v>130</v>
      </c>
      <c r="W405" s="66">
        <v>2017</v>
      </c>
      <c r="X405" s="172" t="s">
        <v>2339</v>
      </c>
    </row>
    <row r="406" spans="1:148" s="139" customFormat="1" ht="81" customHeight="1" x14ac:dyDescent="0.2">
      <c r="A406" s="160" t="s">
        <v>2409</v>
      </c>
      <c r="B406" s="60" t="s">
        <v>123</v>
      </c>
      <c r="C406" s="66" t="s">
        <v>1330</v>
      </c>
      <c r="D406" s="143" t="s">
        <v>1353</v>
      </c>
      <c r="E406" s="143" t="s">
        <v>1354</v>
      </c>
      <c r="F406" s="143" t="s">
        <v>1355</v>
      </c>
      <c r="G406" s="66" t="s">
        <v>125</v>
      </c>
      <c r="H406" s="106">
        <v>50</v>
      </c>
      <c r="I406" s="66">
        <v>710000000</v>
      </c>
      <c r="J406" s="66" t="s">
        <v>126</v>
      </c>
      <c r="K406" s="66" t="s">
        <v>538</v>
      </c>
      <c r="L406" s="66" t="s">
        <v>126</v>
      </c>
      <c r="M406" s="202"/>
      <c r="N406" s="66" t="s">
        <v>2405</v>
      </c>
      <c r="O406" s="76" t="s">
        <v>1219</v>
      </c>
      <c r="P406" s="203"/>
      <c r="Q406" s="203"/>
      <c r="R406" s="203"/>
      <c r="S406" s="203"/>
      <c r="T406" s="74">
        <v>50000000</v>
      </c>
      <c r="U406" s="74">
        <v>56000000.000000007</v>
      </c>
      <c r="V406" s="73" t="s">
        <v>130</v>
      </c>
      <c r="W406" s="66">
        <v>2017</v>
      </c>
      <c r="X406" s="138" t="s">
        <v>2148</v>
      </c>
    </row>
    <row r="407" spans="1:148" s="47" customFormat="1" ht="51" x14ac:dyDescent="0.2">
      <c r="A407" s="157" t="s">
        <v>1638</v>
      </c>
      <c r="B407" s="2" t="s">
        <v>123</v>
      </c>
      <c r="C407" s="2" t="s">
        <v>1333</v>
      </c>
      <c r="D407" s="42" t="s">
        <v>1357</v>
      </c>
      <c r="E407" s="42" t="s">
        <v>1357</v>
      </c>
      <c r="F407" s="42" t="s">
        <v>1358</v>
      </c>
      <c r="G407" s="2" t="s">
        <v>730</v>
      </c>
      <c r="H407" s="106">
        <v>100</v>
      </c>
      <c r="I407" s="2">
        <v>710000000</v>
      </c>
      <c r="J407" s="2" t="s">
        <v>126</v>
      </c>
      <c r="K407" s="2" t="s">
        <v>516</v>
      </c>
      <c r="L407" s="2" t="s">
        <v>126</v>
      </c>
      <c r="M407" s="83"/>
      <c r="N407" s="2" t="s">
        <v>2504</v>
      </c>
      <c r="O407" s="76" t="s">
        <v>1219</v>
      </c>
      <c r="P407" s="85"/>
      <c r="Q407" s="85"/>
      <c r="R407" s="85"/>
      <c r="S407" s="85"/>
      <c r="T407" s="68">
        <v>50000000</v>
      </c>
      <c r="U407" s="68">
        <v>56000000.000000007</v>
      </c>
      <c r="V407" s="85"/>
      <c r="W407" s="2">
        <v>2017</v>
      </c>
      <c r="X407" s="137"/>
    </row>
    <row r="408" spans="1:148" s="47" customFormat="1" ht="51" x14ac:dyDescent="0.2">
      <c r="A408" s="160" t="s">
        <v>1639</v>
      </c>
      <c r="B408" s="2" t="s">
        <v>123</v>
      </c>
      <c r="C408" s="2" t="s">
        <v>1337</v>
      </c>
      <c r="D408" s="42" t="s">
        <v>1359</v>
      </c>
      <c r="E408" s="42" t="s">
        <v>1359</v>
      </c>
      <c r="F408" s="42" t="s">
        <v>1360</v>
      </c>
      <c r="G408" s="2" t="s">
        <v>125</v>
      </c>
      <c r="H408" s="106">
        <v>100</v>
      </c>
      <c r="I408" s="2">
        <v>710000000</v>
      </c>
      <c r="J408" s="2" t="s">
        <v>126</v>
      </c>
      <c r="K408" s="2" t="s">
        <v>168</v>
      </c>
      <c r="L408" s="2" t="s">
        <v>126</v>
      </c>
      <c r="M408" s="83"/>
      <c r="N408" s="2" t="s">
        <v>1356</v>
      </c>
      <c r="O408" s="76" t="s">
        <v>1219</v>
      </c>
      <c r="P408" s="85"/>
      <c r="Q408" s="85"/>
      <c r="R408" s="85"/>
      <c r="S408" s="85"/>
      <c r="T408" s="68">
        <v>14448000</v>
      </c>
      <c r="U408" s="68">
        <v>16181760.000000002</v>
      </c>
      <c r="V408" s="13" t="s">
        <v>130</v>
      </c>
      <c r="W408" s="2">
        <v>2017</v>
      </c>
      <c r="X408" s="137"/>
    </row>
    <row r="409" spans="1:148" s="139" customFormat="1" ht="81" customHeight="1" x14ac:dyDescent="0.2">
      <c r="A409" s="157" t="s">
        <v>1640</v>
      </c>
      <c r="B409" s="60" t="s">
        <v>123</v>
      </c>
      <c r="C409" s="66" t="s">
        <v>1340</v>
      </c>
      <c r="D409" s="143" t="s">
        <v>1361</v>
      </c>
      <c r="E409" s="143" t="s">
        <v>1362</v>
      </c>
      <c r="F409" s="143" t="s">
        <v>1894</v>
      </c>
      <c r="G409" s="66" t="s">
        <v>125</v>
      </c>
      <c r="H409" s="106">
        <v>0</v>
      </c>
      <c r="I409" s="66">
        <v>710000000</v>
      </c>
      <c r="J409" s="66" t="s">
        <v>126</v>
      </c>
      <c r="K409" s="66" t="s">
        <v>168</v>
      </c>
      <c r="L409" s="66" t="s">
        <v>126</v>
      </c>
      <c r="M409" s="202"/>
      <c r="N409" s="66" t="s">
        <v>1356</v>
      </c>
      <c r="O409" s="76" t="s">
        <v>1219</v>
      </c>
      <c r="P409" s="203"/>
      <c r="Q409" s="203"/>
      <c r="R409" s="203"/>
      <c r="S409" s="203"/>
      <c r="T409" s="74">
        <v>0</v>
      </c>
      <c r="U409" s="74">
        <v>0</v>
      </c>
      <c r="V409" s="73" t="s">
        <v>130</v>
      </c>
      <c r="W409" s="66">
        <v>2017</v>
      </c>
      <c r="X409" s="172" t="s">
        <v>2339</v>
      </c>
    </row>
    <row r="410" spans="1:148" s="139" customFormat="1" ht="81" customHeight="1" x14ac:dyDescent="0.2">
      <c r="A410" s="157" t="s">
        <v>2410</v>
      </c>
      <c r="B410" s="60" t="s">
        <v>123</v>
      </c>
      <c r="C410" s="66" t="s">
        <v>1340</v>
      </c>
      <c r="D410" s="143" t="s">
        <v>1361</v>
      </c>
      <c r="E410" s="143" t="s">
        <v>1362</v>
      </c>
      <c r="F410" s="143" t="s">
        <v>1894</v>
      </c>
      <c r="G410" s="66" t="s">
        <v>125</v>
      </c>
      <c r="H410" s="106">
        <v>0</v>
      </c>
      <c r="I410" s="66">
        <v>710000000</v>
      </c>
      <c r="J410" s="66" t="s">
        <v>126</v>
      </c>
      <c r="K410" s="66" t="s">
        <v>538</v>
      </c>
      <c r="L410" s="66" t="s">
        <v>126</v>
      </c>
      <c r="M410" s="202"/>
      <c r="N410" s="66" t="s">
        <v>2405</v>
      </c>
      <c r="O410" s="76" t="s">
        <v>1219</v>
      </c>
      <c r="P410" s="203"/>
      <c r="Q410" s="203"/>
      <c r="R410" s="203"/>
      <c r="S410" s="203"/>
      <c r="T410" s="74">
        <v>621980327.67857134</v>
      </c>
      <c r="U410" s="74">
        <v>696617967</v>
      </c>
      <c r="V410" s="73" t="s">
        <v>130</v>
      </c>
      <c r="W410" s="66">
        <v>2017</v>
      </c>
      <c r="X410" s="138" t="s">
        <v>2201</v>
      </c>
    </row>
    <row r="411" spans="1:148" s="139" customFormat="1" ht="81" customHeight="1" x14ac:dyDescent="0.2">
      <c r="A411" s="160" t="s">
        <v>1641</v>
      </c>
      <c r="B411" s="60" t="s">
        <v>123</v>
      </c>
      <c r="C411" s="66" t="s">
        <v>1330</v>
      </c>
      <c r="D411" s="143" t="s">
        <v>1353</v>
      </c>
      <c r="E411" s="143" t="s">
        <v>1353</v>
      </c>
      <c r="F411" s="143" t="s">
        <v>1864</v>
      </c>
      <c r="G411" s="66" t="s">
        <v>730</v>
      </c>
      <c r="H411" s="106">
        <v>0</v>
      </c>
      <c r="I411" s="66">
        <v>710000000</v>
      </c>
      <c r="J411" s="66" t="s">
        <v>126</v>
      </c>
      <c r="K411" s="66" t="s">
        <v>519</v>
      </c>
      <c r="L411" s="66" t="s">
        <v>126</v>
      </c>
      <c r="M411" s="202"/>
      <c r="N411" s="66" t="s">
        <v>538</v>
      </c>
      <c r="O411" s="76" t="s">
        <v>1219</v>
      </c>
      <c r="P411" s="203"/>
      <c r="Q411" s="203"/>
      <c r="R411" s="203"/>
      <c r="S411" s="203"/>
      <c r="T411" s="74">
        <v>0</v>
      </c>
      <c r="U411" s="74">
        <v>0</v>
      </c>
      <c r="V411" s="203"/>
      <c r="W411" s="66">
        <v>2017</v>
      </c>
      <c r="X411" s="172" t="s">
        <v>2339</v>
      </c>
    </row>
    <row r="412" spans="1:148" s="139" customFormat="1" ht="81" customHeight="1" x14ac:dyDescent="0.2">
      <c r="A412" s="160" t="s">
        <v>2411</v>
      </c>
      <c r="B412" s="60" t="s">
        <v>123</v>
      </c>
      <c r="C412" s="66" t="s">
        <v>1330</v>
      </c>
      <c r="D412" s="143" t="s">
        <v>1353</v>
      </c>
      <c r="E412" s="143" t="s">
        <v>1353</v>
      </c>
      <c r="F412" s="143" t="s">
        <v>1864</v>
      </c>
      <c r="G412" s="66" t="s">
        <v>730</v>
      </c>
      <c r="H412" s="106">
        <v>0</v>
      </c>
      <c r="I412" s="66">
        <v>710000000</v>
      </c>
      <c r="J412" s="66" t="s">
        <v>126</v>
      </c>
      <c r="K412" s="66" t="s">
        <v>538</v>
      </c>
      <c r="L412" s="66" t="s">
        <v>126</v>
      </c>
      <c r="M412" s="202"/>
      <c r="N412" s="66" t="s">
        <v>2359</v>
      </c>
      <c r="O412" s="76" t="s">
        <v>1219</v>
      </c>
      <c r="P412" s="203"/>
      <c r="Q412" s="203"/>
      <c r="R412" s="203"/>
      <c r="S412" s="203"/>
      <c r="T412" s="74">
        <v>98075892.857142851</v>
      </c>
      <c r="U412" s="74">
        <v>109845000</v>
      </c>
      <c r="V412" s="203"/>
      <c r="W412" s="66">
        <v>2017</v>
      </c>
      <c r="X412" s="138" t="s">
        <v>2148</v>
      </c>
    </row>
    <row r="413" spans="1:148" s="139" customFormat="1" ht="82.5" customHeight="1" x14ac:dyDescent="0.2">
      <c r="A413" s="157" t="s">
        <v>1948</v>
      </c>
      <c r="B413" s="66" t="s">
        <v>123</v>
      </c>
      <c r="C413" s="142" t="s">
        <v>1901</v>
      </c>
      <c r="D413" s="150" t="s">
        <v>1949</v>
      </c>
      <c r="E413" s="155" t="s">
        <v>1949</v>
      </c>
      <c r="F413" s="150" t="s">
        <v>1950</v>
      </c>
      <c r="G413" s="2" t="s">
        <v>730</v>
      </c>
      <c r="H413" s="65">
        <v>80</v>
      </c>
      <c r="I413" s="66">
        <v>710000000</v>
      </c>
      <c r="J413" s="66" t="s">
        <v>126</v>
      </c>
      <c r="K413" s="66" t="s">
        <v>443</v>
      </c>
      <c r="L413" s="66" t="s">
        <v>685</v>
      </c>
      <c r="M413" s="66"/>
      <c r="N413" s="66" t="s">
        <v>2081</v>
      </c>
      <c r="O413" s="76" t="s">
        <v>169</v>
      </c>
      <c r="P413" s="66"/>
      <c r="Q413" s="66"/>
      <c r="R413" s="74"/>
      <c r="S413" s="74"/>
      <c r="T413" s="145">
        <v>10800000</v>
      </c>
      <c r="U413" s="145">
        <v>12096000</v>
      </c>
      <c r="V413" s="66"/>
      <c r="W413" s="66">
        <v>2017</v>
      </c>
      <c r="X413" s="151" t="s">
        <v>1951</v>
      </c>
    </row>
    <row r="414" spans="1:148" s="139" customFormat="1" ht="81" customHeight="1" x14ac:dyDescent="0.2">
      <c r="A414" s="157" t="s">
        <v>1952</v>
      </c>
      <c r="B414" s="60" t="s">
        <v>123</v>
      </c>
      <c r="C414" s="60" t="s">
        <v>1906</v>
      </c>
      <c r="D414" s="152" t="s">
        <v>1953</v>
      </c>
      <c r="E414" s="152" t="s">
        <v>1953</v>
      </c>
      <c r="F414" s="152" t="s">
        <v>1954</v>
      </c>
      <c r="G414" s="153" t="s">
        <v>125</v>
      </c>
      <c r="H414" s="154">
        <v>80</v>
      </c>
      <c r="I414" s="60">
        <v>710000000</v>
      </c>
      <c r="J414" s="66" t="s">
        <v>126</v>
      </c>
      <c r="K414" s="60" t="s">
        <v>443</v>
      </c>
      <c r="L414" s="66" t="s">
        <v>685</v>
      </c>
      <c r="M414" s="60"/>
      <c r="N414" s="2" t="s">
        <v>956</v>
      </c>
      <c r="O414" s="76" t="s">
        <v>2412</v>
      </c>
      <c r="P414" s="60"/>
      <c r="Q414" s="60"/>
      <c r="R414" s="74"/>
      <c r="S414" s="74"/>
      <c r="T414" s="145">
        <v>0</v>
      </c>
      <c r="U414" s="145">
        <v>0</v>
      </c>
      <c r="V414" s="60"/>
      <c r="W414" s="66">
        <v>2017</v>
      </c>
      <c r="X414" s="172" t="s">
        <v>2339</v>
      </c>
    </row>
    <row r="415" spans="1:148" s="139" customFormat="1" ht="81" customHeight="1" x14ac:dyDescent="0.2">
      <c r="A415" s="157" t="s">
        <v>2413</v>
      </c>
      <c r="B415" s="60" t="s">
        <v>123</v>
      </c>
      <c r="C415" s="60" t="s">
        <v>1906</v>
      </c>
      <c r="D415" s="152" t="s">
        <v>1953</v>
      </c>
      <c r="E415" s="152" t="s">
        <v>1953</v>
      </c>
      <c r="F415" s="152" t="s">
        <v>1954</v>
      </c>
      <c r="G415" s="153" t="s">
        <v>125</v>
      </c>
      <c r="H415" s="154">
        <v>80</v>
      </c>
      <c r="I415" s="60">
        <v>710000000</v>
      </c>
      <c r="J415" s="66" t="s">
        <v>126</v>
      </c>
      <c r="K415" s="66" t="s">
        <v>543</v>
      </c>
      <c r="L415" s="66" t="s">
        <v>685</v>
      </c>
      <c r="M415" s="60"/>
      <c r="N415" s="2" t="s">
        <v>1303</v>
      </c>
      <c r="O415" s="76" t="s">
        <v>545</v>
      </c>
      <c r="P415" s="60"/>
      <c r="Q415" s="60"/>
      <c r="R415" s="74"/>
      <c r="S415" s="74"/>
      <c r="T415" s="145">
        <v>0</v>
      </c>
      <c r="U415" s="145">
        <v>0</v>
      </c>
      <c r="V415" s="60"/>
      <c r="W415" s="66">
        <v>2017</v>
      </c>
      <c r="X415" s="175" t="s">
        <v>2615</v>
      </c>
    </row>
    <row r="416" spans="1:148" s="139" customFormat="1" ht="81" customHeight="1" x14ac:dyDescent="0.2">
      <c r="A416" s="157" t="s">
        <v>2694</v>
      </c>
      <c r="B416" s="60" t="s">
        <v>123</v>
      </c>
      <c r="C416" s="60" t="s">
        <v>1906</v>
      </c>
      <c r="D416" s="152" t="s">
        <v>1953</v>
      </c>
      <c r="E416" s="152" t="s">
        <v>1953</v>
      </c>
      <c r="F416" s="152" t="s">
        <v>1954</v>
      </c>
      <c r="G416" s="153" t="s">
        <v>125</v>
      </c>
      <c r="H416" s="154">
        <v>80</v>
      </c>
      <c r="I416" s="60">
        <v>710000000</v>
      </c>
      <c r="J416" s="66" t="s">
        <v>126</v>
      </c>
      <c r="K416" s="66" t="s">
        <v>539</v>
      </c>
      <c r="L416" s="66" t="s">
        <v>685</v>
      </c>
      <c r="M416" s="60"/>
      <c r="N416" s="2" t="s">
        <v>2001</v>
      </c>
      <c r="O416" s="76" t="s">
        <v>545</v>
      </c>
      <c r="P416" s="60"/>
      <c r="Q416" s="60"/>
      <c r="R416" s="74"/>
      <c r="S416" s="74"/>
      <c r="T416" s="145">
        <v>1434821.4285714284</v>
      </c>
      <c r="U416" s="145">
        <v>1607000</v>
      </c>
      <c r="V416" s="60"/>
      <c r="W416" s="66">
        <v>2017</v>
      </c>
      <c r="X416" s="175" t="s">
        <v>2695</v>
      </c>
    </row>
    <row r="417" spans="1:24" s="139" customFormat="1" ht="81" customHeight="1" x14ac:dyDescent="0.2">
      <c r="A417" s="157" t="s">
        <v>1955</v>
      </c>
      <c r="B417" s="60" t="s">
        <v>123</v>
      </c>
      <c r="C417" s="66" t="s">
        <v>1911</v>
      </c>
      <c r="D417" s="152" t="s">
        <v>1956</v>
      </c>
      <c r="E417" s="152" t="s">
        <v>1956</v>
      </c>
      <c r="F417" s="152" t="s">
        <v>1957</v>
      </c>
      <c r="G417" s="153" t="s">
        <v>125</v>
      </c>
      <c r="H417" s="154">
        <v>80</v>
      </c>
      <c r="I417" s="66">
        <v>710000000</v>
      </c>
      <c r="J417" s="66" t="s">
        <v>126</v>
      </c>
      <c r="K417" s="60" t="s">
        <v>516</v>
      </c>
      <c r="L417" s="66" t="s">
        <v>685</v>
      </c>
      <c r="M417" s="60"/>
      <c r="N417" s="60" t="s">
        <v>2414</v>
      </c>
      <c r="O417" s="2" t="s">
        <v>169</v>
      </c>
      <c r="P417" s="60"/>
      <c r="Q417" s="60"/>
      <c r="R417" s="74"/>
      <c r="S417" s="74"/>
      <c r="T417" s="145">
        <v>0</v>
      </c>
      <c r="U417" s="145">
        <v>0</v>
      </c>
      <c r="V417" s="66"/>
      <c r="W417" s="66">
        <v>2017</v>
      </c>
      <c r="X417" s="172" t="s">
        <v>2339</v>
      </c>
    </row>
    <row r="418" spans="1:24" s="139" customFormat="1" ht="81" customHeight="1" x14ac:dyDescent="0.2">
      <c r="A418" s="157" t="s">
        <v>2415</v>
      </c>
      <c r="B418" s="60" t="s">
        <v>123</v>
      </c>
      <c r="C418" s="66" t="s">
        <v>1911</v>
      </c>
      <c r="D418" s="152" t="s">
        <v>1956</v>
      </c>
      <c r="E418" s="152" t="s">
        <v>1956</v>
      </c>
      <c r="F418" s="152" t="s">
        <v>2416</v>
      </c>
      <c r="G418" s="153" t="s">
        <v>125</v>
      </c>
      <c r="H418" s="154">
        <v>80</v>
      </c>
      <c r="I418" s="66">
        <v>710000000</v>
      </c>
      <c r="J418" s="66" t="s">
        <v>126</v>
      </c>
      <c r="K418" s="60" t="s">
        <v>516</v>
      </c>
      <c r="L418" s="66" t="s">
        <v>685</v>
      </c>
      <c r="M418" s="60"/>
      <c r="N418" s="60" t="s">
        <v>2414</v>
      </c>
      <c r="O418" s="2" t="s">
        <v>169</v>
      </c>
      <c r="P418" s="60"/>
      <c r="Q418" s="60"/>
      <c r="R418" s="74"/>
      <c r="S418" s="74"/>
      <c r="T418" s="145">
        <v>596700</v>
      </c>
      <c r="U418" s="145">
        <v>668304.00000000012</v>
      </c>
      <c r="V418" s="66"/>
      <c r="W418" s="66">
        <v>2017</v>
      </c>
      <c r="X418" s="175" t="s">
        <v>2417</v>
      </c>
    </row>
    <row r="419" spans="1:24" s="139" customFormat="1" ht="114" customHeight="1" x14ac:dyDescent="0.2">
      <c r="A419" s="157" t="s">
        <v>1958</v>
      </c>
      <c r="B419" s="60" t="s">
        <v>123</v>
      </c>
      <c r="C419" s="60" t="s">
        <v>669</v>
      </c>
      <c r="D419" s="150" t="s">
        <v>1959</v>
      </c>
      <c r="E419" s="152" t="s">
        <v>1960</v>
      </c>
      <c r="F419" s="152" t="s">
        <v>1961</v>
      </c>
      <c r="G419" s="153" t="s">
        <v>125</v>
      </c>
      <c r="H419" s="154">
        <v>0</v>
      </c>
      <c r="I419" s="60">
        <v>710000000</v>
      </c>
      <c r="J419" s="66" t="s">
        <v>126</v>
      </c>
      <c r="K419" s="60" t="s">
        <v>529</v>
      </c>
      <c r="L419" s="66" t="s">
        <v>784</v>
      </c>
      <c r="M419" s="60"/>
      <c r="N419" s="60" t="s">
        <v>516</v>
      </c>
      <c r="O419" s="66" t="s">
        <v>2512</v>
      </c>
      <c r="P419" s="60"/>
      <c r="Q419" s="60"/>
      <c r="R419" s="74"/>
      <c r="S419" s="74"/>
      <c r="T419" s="145">
        <v>0</v>
      </c>
      <c r="U419" s="145">
        <v>0</v>
      </c>
      <c r="V419" s="60"/>
      <c r="W419" s="66">
        <v>2017</v>
      </c>
      <c r="X419" s="138" t="s">
        <v>2848</v>
      </c>
    </row>
    <row r="420" spans="1:24" s="139" customFormat="1" ht="114" customHeight="1" x14ac:dyDescent="0.2">
      <c r="A420" s="157" t="s">
        <v>2869</v>
      </c>
      <c r="B420" s="60" t="s">
        <v>123</v>
      </c>
      <c r="C420" s="60" t="s">
        <v>669</v>
      </c>
      <c r="D420" s="150" t="s">
        <v>1959</v>
      </c>
      <c r="E420" s="152" t="s">
        <v>1960</v>
      </c>
      <c r="F420" s="152" t="s">
        <v>1961</v>
      </c>
      <c r="G420" s="153" t="s">
        <v>125</v>
      </c>
      <c r="H420" s="154">
        <v>0</v>
      </c>
      <c r="I420" s="60">
        <v>710000000</v>
      </c>
      <c r="J420" s="66" t="s">
        <v>126</v>
      </c>
      <c r="K420" s="60" t="s">
        <v>539</v>
      </c>
      <c r="L420" s="66" t="s">
        <v>784</v>
      </c>
      <c r="M420" s="60"/>
      <c r="N420" s="60" t="s">
        <v>516</v>
      </c>
      <c r="O420" s="66" t="s">
        <v>2512</v>
      </c>
      <c r="P420" s="60"/>
      <c r="Q420" s="60"/>
      <c r="R420" s="74"/>
      <c r="S420" s="74"/>
      <c r="T420" s="145">
        <v>11350876.651785713</v>
      </c>
      <c r="U420" s="145">
        <v>12712981.85</v>
      </c>
      <c r="V420" s="60"/>
      <c r="W420" s="66">
        <v>2017</v>
      </c>
      <c r="X420" s="175" t="s">
        <v>2870</v>
      </c>
    </row>
    <row r="421" spans="1:24" s="139" customFormat="1" ht="81" customHeight="1" x14ac:dyDescent="0.2">
      <c r="A421" s="157" t="s">
        <v>1962</v>
      </c>
      <c r="B421" s="60" t="s">
        <v>123</v>
      </c>
      <c r="C421" s="60" t="s">
        <v>669</v>
      </c>
      <c r="D421" s="150" t="s">
        <v>1959</v>
      </c>
      <c r="E421" s="152" t="s">
        <v>1960</v>
      </c>
      <c r="F421" s="152" t="s">
        <v>1963</v>
      </c>
      <c r="G421" s="153" t="s">
        <v>125</v>
      </c>
      <c r="H421" s="154">
        <v>0</v>
      </c>
      <c r="I421" s="60">
        <v>710000000</v>
      </c>
      <c r="J421" s="66" t="s">
        <v>126</v>
      </c>
      <c r="K421" s="60" t="s">
        <v>519</v>
      </c>
      <c r="L421" s="66" t="s">
        <v>781</v>
      </c>
      <c r="M421" s="60"/>
      <c r="N421" s="60" t="s">
        <v>543</v>
      </c>
      <c r="O421" s="2" t="s">
        <v>2512</v>
      </c>
      <c r="P421" s="60"/>
      <c r="Q421" s="60"/>
      <c r="R421" s="74"/>
      <c r="S421" s="74"/>
      <c r="T421" s="145">
        <v>0</v>
      </c>
      <c r="U421" s="145">
        <v>0</v>
      </c>
      <c r="V421" s="60"/>
      <c r="W421" s="66">
        <v>2017</v>
      </c>
      <c r="X421" s="172" t="s">
        <v>2339</v>
      </c>
    </row>
    <row r="422" spans="1:24" s="139" customFormat="1" ht="81" customHeight="1" x14ac:dyDescent="0.2">
      <c r="A422" s="157" t="s">
        <v>2418</v>
      </c>
      <c r="B422" s="60" t="s">
        <v>123</v>
      </c>
      <c r="C422" s="60" t="s">
        <v>669</v>
      </c>
      <c r="D422" s="150" t="s">
        <v>1959</v>
      </c>
      <c r="E422" s="152" t="s">
        <v>1960</v>
      </c>
      <c r="F422" s="152" t="s">
        <v>1963</v>
      </c>
      <c r="G422" s="153" t="s">
        <v>125</v>
      </c>
      <c r="H422" s="154">
        <v>0</v>
      </c>
      <c r="I422" s="60">
        <v>710000000</v>
      </c>
      <c r="J422" s="66" t="s">
        <v>126</v>
      </c>
      <c r="K422" s="66" t="s">
        <v>543</v>
      </c>
      <c r="L422" s="66" t="s">
        <v>781</v>
      </c>
      <c r="M422" s="60"/>
      <c r="N422" s="60" t="s">
        <v>2340</v>
      </c>
      <c r="O422" s="2" t="s">
        <v>2512</v>
      </c>
      <c r="P422" s="60"/>
      <c r="Q422" s="60"/>
      <c r="R422" s="74"/>
      <c r="S422" s="74"/>
      <c r="T422" s="145">
        <v>0</v>
      </c>
      <c r="U422" s="145">
        <v>0</v>
      </c>
      <c r="V422" s="60"/>
      <c r="W422" s="66">
        <v>2017</v>
      </c>
      <c r="X422" s="175" t="s">
        <v>2615</v>
      </c>
    </row>
    <row r="423" spans="1:24" s="139" customFormat="1" ht="81" customHeight="1" x14ac:dyDescent="0.2">
      <c r="A423" s="157" t="s">
        <v>2696</v>
      </c>
      <c r="B423" s="60" t="s">
        <v>123</v>
      </c>
      <c r="C423" s="60" t="s">
        <v>669</v>
      </c>
      <c r="D423" s="150" t="s">
        <v>1959</v>
      </c>
      <c r="E423" s="152" t="s">
        <v>1960</v>
      </c>
      <c r="F423" s="152" t="s">
        <v>1963</v>
      </c>
      <c r="G423" s="153" t="s">
        <v>125</v>
      </c>
      <c r="H423" s="154">
        <v>0</v>
      </c>
      <c r="I423" s="60">
        <v>710000000</v>
      </c>
      <c r="J423" s="66" t="s">
        <v>126</v>
      </c>
      <c r="K423" s="66" t="s">
        <v>539</v>
      </c>
      <c r="L423" s="66" t="s">
        <v>781</v>
      </c>
      <c r="M423" s="60"/>
      <c r="N423" s="60" t="s">
        <v>1211</v>
      </c>
      <c r="O423" s="2" t="s">
        <v>2512</v>
      </c>
      <c r="P423" s="60"/>
      <c r="Q423" s="60"/>
      <c r="R423" s="74"/>
      <c r="S423" s="74"/>
      <c r="T423" s="145">
        <v>11350876.651785713</v>
      </c>
      <c r="U423" s="145">
        <v>12712981.85</v>
      </c>
      <c r="V423" s="60"/>
      <c r="W423" s="66">
        <v>2017</v>
      </c>
      <c r="X423" s="175" t="s">
        <v>2697</v>
      </c>
    </row>
    <row r="424" spans="1:24" s="139" customFormat="1" ht="81" customHeight="1" x14ac:dyDescent="0.2">
      <c r="A424" s="157" t="s">
        <v>1964</v>
      </c>
      <c r="B424" s="66" t="s">
        <v>123</v>
      </c>
      <c r="C424" s="60" t="s">
        <v>669</v>
      </c>
      <c r="D424" s="150" t="s">
        <v>1959</v>
      </c>
      <c r="E424" s="152" t="s">
        <v>1960</v>
      </c>
      <c r="F424" s="152" t="s">
        <v>1965</v>
      </c>
      <c r="G424" s="153" t="s">
        <v>125</v>
      </c>
      <c r="H424" s="154">
        <v>0</v>
      </c>
      <c r="I424" s="60">
        <v>710000000</v>
      </c>
      <c r="J424" s="66" t="s">
        <v>126</v>
      </c>
      <c r="K424" s="60" t="s">
        <v>529</v>
      </c>
      <c r="L424" s="66" t="s">
        <v>1966</v>
      </c>
      <c r="M424" s="60"/>
      <c r="N424" s="60" t="s">
        <v>516</v>
      </c>
      <c r="O424" s="2" t="s">
        <v>2512</v>
      </c>
      <c r="P424" s="60"/>
      <c r="Q424" s="60"/>
      <c r="R424" s="74"/>
      <c r="S424" s="74"/>
      <c r="T424" s="145">
        <v>0</v>
      </c>
      <c r="U424" s="145">
        <v>0</v>
      </c>
      <c r="V424" s="60"/>
      <c r="W424" s="66">
        <v>2017</v>
      </c>
      <c r="X424" s="172" t="s">
        <v>2339</v>
      </c>
    </row>
    <row r="425" spans="1:24" s="139" customFormat="1" ht="81" customHeight="1" x14ac:dyDescent="0.2">
      <c r="A425" s="157" t="s">
        <v>2419</v>
      </c>
      <c r="B425" s="66" t="s">
        <v>123</v>
      </c>
      <c r="C425" s="60" t="s">
        <v>669</v>
      </c>
      <c r="D425" s="150" t="s">
        <v>1959</v>
      </c>
      <c r="E425" s="152" t="s">
        <v>1960</v>
      </c>
      <c r="F425" s="152" t="s">
        <v>1965</v>
      </c>
      <c r="G425" s="153" t="s">
        <v>125</v>
      </c>
      <c r="H425" s="154">
        <v>0</v>
      </c>
      <c r="I425" s="60">
        <v>710000000</v>
      </c>
      <c r="J425" s="66" t="s">
        <v>126</v>
      </c>
      <c r="K425" s="60" t="s">
        <v>529</v>
      </c>
      <c r="L425" s="66" t="s">
        <v>1966</v>
      </c>
      <c r="M425" s="60"/>
      <c r="N425" s="60" t="s">
        <v>516</v>
      </c>
      <c r="O425" s="2" t="s">
        <v>2512</v>
      </c>
      <c r="P425" s="60"/>
      <c r="Q425" s="60"/>
      <c r="R425" s="74"/>
      <c r="S425" s="74"/>
      <c r="T425" s="145">
        <v>7779448.0803571418</v>
      </c>
      <c r="U425" s="145">
        <v>8712981.8499999996</v>
      </c>
      <c r="V425" s="60"/>
      <c r="W425" s="66">
        <v>2017</v>
      </c>
      <c r="X425" s="175" t="s">
        <v>2420</v>
      </c>
    </row>
    <row r="426" spans="1:24" s="139" customFormat="1" ht="203.25" customHeight="1" x14ac:dyDescent="0.2">
      <c r="A426" s="157" t="s">
        <v>1967</v>
      </c>
      <c r="B426" s="66" t="s">
        <v>123</v>
      </c>
      <c r="C426" s="60" t="s">
        <v>1922</v>
      </c>
      <c r="D426" s="152" t="s">
        <v>1968</v>
      </c>
      <c r="E426" s="152" t="s">
        <v>1968</v>
      </c>
      <c r="F426" s="152" t="s">
        <v>1969</v>
      </c>
      <c r="G426" s="66" t="s">
        <v>730</v>
      </c>
      <c r="H426" s="154">
        <v>50</v>
      </c>
      <c r="I426" s="60">
        <v>710000000</v>
      </c>
      <c r="J426" s="66" t="s">
        <v>126</v>
      </c>
      <c r="K426" s="60" t="s">
        <v>443</v>
      </c>
      <c r="L426" s="66" t="s">
        <v>685</v>
      </c>
      <c r="M426" s="60"/>
      <c r="N426" s="60" t="s">
        <v>1970</v>
      </c>
      <c r="O426" s="76" t="s">
        <v>169</v>
      </c>
      <c r="P426" s="60"/>
      <c r="Q426" s="60"/>
      <c r="R426" s="74"/>
      <c r="S426" s="74"/>
      <c r="T426" s="145">
        <v>0</v>
      </c>
      <c r="U426" s="145">
        <v>0</v>
      </c>
      <c r="V426" s="66"/>
      <c r="W426" s="66">
        <v>2017</v>
      </c>
      <c r="X426" s="172" t="s">
        <v>2000</v>
      </c>
    </row>
    <row r="427" spans="1:24" s="139" customFormat="1" ht="81" customHeight="1" x14ac:dyDescent="0.2">
      <c r="A427" s="157" t="s">
        <v>2115</v>
      </c>
      <c r="B427" s="60" t="s">
        <v>123</v>
      </c>
      <c r="C427" s="60" t="s">
        <v>1922</v>
      </c>
      <c r="D427" s="152" t="s">
        <v>1968</v>
      </c>
      <c r="E427" s="152" t="s">
        <v>1968</v>
      </c>
      <c r="F427" s="152" t="s">
        <v>1969</v>
      </c>
      <c r="G427" s="66" t="s">
        <v>730</v>
      </c>
      <c r="H427" s="154">
        <v>50</v>
      </c>
      <c r="I427" s="60">
        <v>710000000</v>
      </c>
      <c r="J427" s="66" t="s">
        <v>126</v>
      </c>
      <c r="K427" s="66" t="s">
        <v>519</v>
      </c>
      <c r="L427" s="66" t="s">
        <v>685</v>
      </c>
      <c r="M427" s="60"/>
      <c r="N427" s="60" t="s">
        <v>1970</v>
      </c>
      <c r="O427" s="2" t="s">
        <v>169</v>
      </c>
      <c r="P427" s="60"/>
      <c r="Q427" s="60"/>
      <c r="R427" s="74"/>
      <c r="S427" s="74"/>
      <c r="T427" s="145">
        <v>0</v>
      </c>
      <c r="U427" s="145">
        <v>0</v>
      </c>
      <c r="V427" s="66"/>
      <c r="W427" s="66">
        <v>2017</v>
      </c>
      <c r="X427" s="172" t="s">
        <v>2339</v>
      </c>
    </row>
    <row r="428" spans="1:24" s="139" customFormat="1" ht="81" customHeight="1" x14ac:dyDescent="0.2">
      <c r="A428" s="157" t="s">
        <v>2421</v>
      </c>
      <c r="B428" s="60" t="s">
        <v>123</v>
      </c>
      <c r="C428" s="66" t="s">
        <v>2249</v>
      </c>
      <c r="D428" s="195" t="s">
        <v>2422</v>
      </c>
      <c r="E428" s="195" t="s">
        <v>2422</v>
      </c>
      <c r="F428" s="152" t="s">
        <v>2423</v>
      </c>
      <c r="G428" s="66" t="s">
        <v>730</v>
      </c>
      <c r="H428" s="154">
        <v>50</v>
      </c>
      <c r="I428" s="60">
        <v>710000000</v>
      </c>
      <c r="J428" s="66" t="s">
        <v>126</v>
      </c>
      <c r="K428" s="66" t="s">
        <v>543</v>
      </c>
      <c r="L428" s="66" t="s">
        <v>685</v>
      </c>
      <c r="M428" s="60"/>
      <c r="N428" s="2" t="s">
        <v>1303</v>
      </c>
      <c r="O428" s="2" t="s">
        <v>169</v>
      </c>
      <c r="P428" s="60"/>
      <c r="Q428" s="60"/>
      <c r="R428" s="74"/>
      <c r="S428" s="74"/>
      <c r="T428" s="145">
        <v>50000000</v>
      </c>
      <c r="U428" s="145">
        <v>56000000</v>
      </c>
      <c r="V428" s="66"/>
      <c r="W428" s="66">
        <v>2017</v>
      </c>
      <c r="X428" s="175" t="s">
        <v>2424</v>
      </c>
    </row>
    <row r="429" spans="1:24" s="139" customFormat="1" ht="137.25" customHeight="1" x14ac:dyDescent="0.2">
      <c r="A429" s="157" t="s">
        <v>1971</v>
      </c>
      <c r="B429" s="66" t="s">
        <v>123</v>
      </c>
      <c r="C429" s="60" t="s">
        <v>393</v>
      </c>
      <c r="D429" s="152" t="s">
        <v>1972</v>
      </c>
      <c r="E429" s="152" t="s">
        <v>1972</v>
      </c>
      <c r="F429" s="152" t="s">
        <v>1973</v>
      </c>
      <c r="G429" s="66" t="s">
        <v>442</v>
      </c>
      <c r="H429" s="154">
        <v>50</v>
      </c>
      <c r="I429" s="66">
        <v>710000000</v>
      </c>
      <c r="J429" s="66" t="s">
        <v>126</v>
      </c>
      <c r="K429" s="60" t="s">
        <v>443</v>
      </c>
      <c r="L429" s="66" t="s">
        <v>685</v>
      </c>
      <c r="M429" s="60"/>
      <c r="N429" s="60" t="s">
        <v>1974</v>
      </c>
      <c r="O429" s="76" t="s">
        <v>169</v>
      </c>
      <c r="P429" s="60"/>
      <c r="Q429" s="60"/>
      <c r="R429" s="74"/>
      <c r="S429" s="74"/>
      <c r="T429" s="145">
        <v>0</v>
      </c>
      <c r="U429" s="145">
        <v>0</v>
      </c>
      <c r="V429" s="66"/>
      <c r="W429" s="66">
        <v>2017</v>
      </c>
      <c r="X429" s="172" t="s">
        <v>2000</v>
      </c>
    </row>
    <row r="430" spans="1:24" s="139" customFormat="1" ht="137.25" customHeight="1" x14ac:dyDescent="0.2">
      <c r="A430" s="157" t="s">
        <v>2116</v>
      </c>
      <c r="B430" s="66" t="s">
        <v>123</v>
      </c>
      <c r="C430" s="60" t="s">
        <v>393</v>
      </c>
      <c r="D430" s="152" t="s">
        <v>1972</v>
      </c>
      <c r="E430" s="152" t="s">
        <v>1972</v>
      </c>
      <c r="F430" s="152" t="s">
        <v>1973</v>
      </c>
      <c r="G430" s="66" t="s">
        <v>730</v>
      </c>
      <c r="H430" s="154">
        <v>50</v>
      </c>
      <c r="I430" s="66">
        <v>710000000</v>
      </c>
      <c r="J430" s="66" t="s">
        <v>126</v>
      </c>
      <c r="K430" s="66" t="s">
        <v>519</v>
      </c>
      <c r="L430" s="66" t="s">
        <v>685</v>
      </c>
      <c r="M430" s="60"/>
      <c r="N430" s="60" t="s">
        <v>2117</v>
      </c>
      <c r="O430" s="76" t="s">
        <v>169</v>
      </c>
      <c r="P430" s="60"/>
      <c r="Q430" s="60"/>
      <c r="R430" s="74"/>
      <c r="S430" s="74"/>
      <c r="T430" s="145">
        <v>6000000</v>
      </c>
      <c r="U430" s="145">
        <v>6720000</v>
      </c>
      <c r="V430" s="66"/>
      <c r="W430" s="66">
        <v>2017</v>
      </c>
      <c r="X430" s="175" t="s">
        <v>2118</v>
      </c>
    </row>
    <row r="431" spans="1:24" s="139" customFormat="1" ht="82.5" customHeight="1" x14ac:dyDescent="0.2">
      <c r="A431" s="157" t="s">
        <v>1975</v>
      </c>
      <c r="B431" s="66" t="s">
        <v>123</v>
      </c>
      <c r="C431" s="60" t="s">
        <v>1929</v>
      </c>
      <c r="D431" s="155" t="s">
        <v>1976</v>
      </c>
      <c r="E431" s="155" t="s">
        <v>1976</v>
      </c>
      <c r="F431" s="155" t="s">
        <v>1977</v>
      </c>
      <c r="G431" s="66" t="s">
        <v>730</v>
      </c>
      <c r="H431" s="154">
        <v>50</v>
      </c>
      <c r="I431" s="60">
        <v>710000000</v>
      </c>
      <c r="J431" s="66" t="s">
        <v>126</v>
      </c>
      <c r="K431" s="60" t="s">
        <v>443</v>
      </c>
      <c r="L431" s="66" t="s">
        <v>685</v>
      </c>
      <c r="M431" s="60"/>
      <c r="N431" s="2" t="s">
        <v>444</v>
      </c>
      <c r="O431" s="76" t="s">
        <v>169</v>
      </c>
      <c r="P431" s="60"/>
      <c r="Q431" s="60"/>
      <c r="R431" s="74"/>
      <c r="S431" s="74"/>
      <c r="T431" s="145">
        <v>0</v>
      </c>
      <c r="U431" s="145">
        <v>0</v>
      </c>
      <c r="V431" s="66"/>
      <c r="W431" s="66">
        <v>2017</v>
      </c>
      <c r="X431" s="172" t="s">
        <v>2000</v>
      </c>
    </row>
    <row r="432" spans="1:24" s="139" customFormat="1" ht="81" customHeight="1" x14ac:dyDescent="0.2">
      <c r="A432" s="157" t="s">
        <v>2119</v>
      </c>
      <c r="B432" s="60" t="s">
        <v>123</v>
      </c>
      <c r="C432" s="60" t="s">
        <v>1929</v>
      </c>
      <c r="D432" s="155" t="s">
        <v>1976</v>
      </c>
      <c r="E432" s="155" t="s">
        <v>1976</v>
      </c>
      <c r="F432" s="155" t="s">
        <v>1977</v>
      </c>
      <c r="G432" s="66" t="s">
        <v>730</v>
      </c>
      <c r="H432" s="154">
        <v>50</v>
      </c>
      <c r="I432" s="60">
        <v>710000000</v>
      </c>
      <c r="J432" s="66" t="s">
        <v>126</v>
      </c>
      <c r="K432" s="66" t="s">
        <v>519</v>
      </c>
      <c r="L432" s="66" t="s">
        <v>685</v>
      </c>
      <c r="M432" s="60"/>
      <c r="N432" s="60" t="s">
        <v>2117</v>
      </c>
      <c r="O432" s="2" t="s">
        <v>169</v>
      </c>
      <c r="P432" s="60"/>
      <c r="Q432" s="60"/>
      <c r="R432" s="74"/>
      <c r="S432" s="74"/>
      <c r="T432" s="145">
        <v>0</v>
      </c>
      <c r="U432" s="145">
        <v>0</v>
      </c>
      <c r="V432" s="66"/>
      <c r="W432" s="66">
        <v>2017</v>
      </c>
      <c r="X432" s="172" t="s">
        <v>2339</v>
      </c>
    </row>
    <row r="433" spans="1:24" s="139" customFormat="1" ht="81" customHeight="1" x14ac:dyDescent="0.2">
      <c r="A433" s="157" t="s">
        <v>2425</v>
      </c>
      <c r="B433" s="60" t="s">
        <v>123</v>
      </c>
      <c r="C433" s="60" t="s">
        <v>1929</v>
      </c>
      <c r="D433" s="155" t="s">
        <v>1976</v>
      </c>
      <c r="E433" s="155" t="s">
        <v>1976</v>
      </c>
      <c r="F433" s="155" t="s">
        <v>1977</v>
      </c>
      <c r="G433" s="66" t="s">
        <v>730</v>
      </c>
      <c r="H433" s="154">
        <v>50</v>
      </c>
      <c r="I433" s="60">
        <v>710000000</v>
      </c>
      <c r="J433" s="66" t="s">
        <v>126</v>
      </c>
      <c r="K433" s="66" t="s">
        <v>543</v>
      </c>
      <c r="L433" s="66" t="s">
        <v>685</v>
      </c>
      <c r="M433" s="60"/>
      <c r="N433" s="60" t="s">
        <v>2426</v>
      </c>
      <c r="O433" s="2" t="s">
        <v>169</v>
      </c>
      <c r="P433" s="60"/>
      <c r="Q433" s="60"/>
      <c r="R433" s="74"/>
      <c r="S433" s="74"/>
      <c r="T433" s="145">
        <v>0</v>
      </c>
      <c r="U433" s="145">
        <v>0</v>
      </c>
      <c r="V433" s="66"/>
      <c r="W433" s="66">
        <v>2017</v>
      </c>
      <c r="X433" s="175" t="s">
        <v>2615</v>
      </c>
    </row>
    <row r="434" spans="1:24" s="139" customFormat="1" ht="81" customHeight="1" x14ac:dyDescent="0.2">
      <c r="A434" s="157" t="s">
        <v>2699</v>
      </c>
      <c r="B434" s="60" t="s">
        <v>123</v>
      </c>
      <c r="C434" s="60" t="s">
        <v>1929</v>
      </c>
      <c r="D434" s="155" t="s">
        <v>1976</v>
      </c>
      <c r="E434" s="155" t="s">
        <v>1976</v>
      </c>
      <c r="F434" s="155" t="s">
        <v>1977</v>
      </c>
      <c r="G434" s="66" t="s">
        <v>730</v>
      </c>
      <c r="H434" s="154">
        <v>50</v>
      </c>
      <c r="I434" s="60">
        <v>710000000</v>
      </c>
      <c r="J434" s="66" t="s">
        <v>126</v>
      </c>
      <c r="K434" s="66" t="s">
        <v>539</v>
      </c>
      <c r="L434" s="66" t="s">
        <v>685</v>
      </c>
      <c r="M434" s="60"/>
      <c r="N434" s="60" t="s">
        <v>731</v>
      </c>
      <c r="O434" s="2" t="s">
        <v>169</v>
      </c>
      <c r="P434" s="60"/>
      <c r="Q434" s="60"/>
      <c r="R434" s="74"/>
      <c r="S434" s="74"/>
      <c r="T434" s="145">
        <v>9000000</v>
      </c>
      <c r="U434" s="145">
        <v>10080000</v>
      </c>
      <c r="V434" s="66"/>
      <c r="W434" s="66">
        <v>2017</v>
      </c>
      <c r="X434" s="175" t="s">
        <v>2698</v>
      </c>
    </row>
    <row r="435" spans="1:24" s="139" customFormat="1" ht="135" customHeight="1" x14ac:dyDescent="0.2">
      <c r="A435" s="157" t="s">
        <v>1978</v>
      </c>
      <c r="B435" s="66" t="s">
        <v>123</v>
      </c>
      <c r="C435" s="66" t="s">
        <v>830</v>
      </c>
      <c r="D435" s="155" t="s">
        <v>1979</v>
      </c>
      <c r="E435" s="155" t="s">
        <v>1979</v>
      </c>
      <c r="F435" s="155" t="s">
        <v>1980</v>
      </c>
      <c r="G435" s="2" t="s">
        <v>730</v>
      </c>
      <c r="H435" s="154">
        <v>50</v>
      </c>
      <c r="I435" s="60">
        <v>710000000</v>
      </c>
      <c r="J435" s="66" t="s">
        <v>126</v>
      </c>
      <c r="K435" s="60" t="s">
        <v>519</v>
      </c>
      <c r="L435" s="66" t="s">
        <v>685</v>
      </c>
      <c r="M435" s="60"/>
      <c r="N435" s="60" t="s">
        <v>555</v>
      </c>
      <c r="O435" s="76" t="s">
        <v>169</v>
      </c>
      <c r="P435" s="60"/>
      <c r="Q435" s="60"/>
      <c r="R435" s="74"/>
      <c r="S435" s="74"/>
      <c r="T435" s="145">
        <v>25000000</v>
      </c>
      <c r="U435" s="145">
        <v>28000000</v>
      </c>
      <c r="V435" s="66"/>
      <c r="W435" s="66">
        <v>2017</v>
      </c>
      <c r="X435" s="151" t="s">
        <v>1951</v>
      </c>
    </row>
    <row r="436" spans="1:24" s="139" customFormat="1" ht="20.25" customHeight="1" x14ac:dyDescent="0.2">
      <c r="A436" s="157" t="s">
        <v>2120</v>
      </c>
      <c r="B436" s="66" t="s">
        <v>2002</v>
      </c>
      <c r="C436" s="66" t="s">
        <v>2060</v>
      </c>
      <c r="D436" s="143" t="s">
        <v>2121</v>
      </c>
      <c r="E436" s="143" t="s">
        <v>2122</v>
      </c>
      <c r="F436" s="143" t="s">
        <v>2122</v>
      </c>
      <c r="G436" s="66" t="s">
        <v>442</v>
      </c>
      <c r="H436" s="158">
        <v>50</v>
      </c>
      <c r="I436" s="66">
        <v>710000000</v>
      </c>
      <c r="J436" s="66" t="s">
        <v>126</v>
      </c>
      <c r="K436" s="66" t="s">
        <v>538</v>
      </c>
      <c r="L436" s="66" t="s">
        <v>685</v>
      </c>
      <c r="M436" s="66"/>
      <c r="N436" s="66" t="s">
        <v>2123</v>
      </c>
      <c r="O436" s="76" t="s">
        <v>1219</v>
      </c>
      <c r="P436" s="66"/>
      <c r="Q436" s="66"/>
      <c r="R436" s="140"/>
      <c r="S436" s="161"/>
      <c r="T436" s="140">
        <v>5000000</v>
      </c>
      <c r="U436" s="140">
        <v>5600000</v>
      </c>
      <c r="V436" s="73"/>
      <c r="W436" s="73">
        <v>2017</v>
      </c>
      <c r="X436" s="159" t="s">
        <v>2006</v>
      </c>
    </row>
    <row r="437" spans="1:24" s="139" customFormat="1" ht="24" customHeight="1" x14ac:dyDescent="0.2">
      <c r="A437" s="157" t="s">
        <v>2124</v>
      </c>
      <c r="B437" s="66" t="s">
        <v>2002</v>
      </c>
      <c r="C437" s="66" t="s">
        <v>1062</v>
      </c>
      <c r="D437" s="143" t="s">
        <v>2125</v>
      </c>
      <c r="E437" s="143" t="s">
        <v>2126</v>
      </c>
      <c r="F437" s="143" t="s">
        <v>2127</v>
      </c>
      <c r="G437" s="66" t="s">
        <v>125</v>
      </c>
      <c r="H437" s="158">
        <v>100</v>
      </c>
      <c r="I437" s="66">
        <v>710000000</v>
      </c>
      <c r="J437" s="66" t="s">
        <v>126</v>
      </c>
      <c r="K437" s="66" t="s">
        <v>519</v>
      </c>
      <c r="L437" s="2" t="s">
        <v>1165</v>
      </c>
      <c r="M437" s="66"/>
      <c r="N437" s="66" t="s">
        <v>543</v>
      </c>
      <c r="O437" s="2" t="s">
        <v>2128</v>
      </c>
      <c r="P437" s="66"/>
      <c r="Q437" s="66"/>
      <c r="R437" s="158"/>
      <c r="S437" s="73"/>
      <c r="T437" s="140">
        <v>221600</v>
      </c>
      <c r="U437" s="140">
        <f>T437*1.12</f>
        <v>248192.00000000003</v>
      </c>
      <c r="V437" s="60"/>
      <c r="W437" s="73">
        <v>2017</v>
      </c>
      <c r="X437" s="159" t="s">
        <v>2006</v>
      </c>
    </row>
    <row r="438" spans="1:24" s="139" customFormat="1" ht="25.5" customHeight="1" x14ac:dyDescent="0.2">
      <c r="A438" s="157" t="s">
        <v>2129</v>
      </c>
      <c r="B438" s="66" t="s">
        <v>2002</v>
      </c>
      <c r="C438" s="60" t="s">
        <v>929</v>
      </c>
      <c r="D438" s="143" t="s">
        <v>2130</v>
      </c>
      <c r="E438" s="143" t="s">
        <v>2131</v>
      </c>
      <c r="F438" s="152" t="s">
        <v>2132</v>
      </c>
      <c r="G438" s="66" t="s">
        <v>125</v>
      </c>
      <c r="H438" s="169">
        <v>100</v>
      </c>
      <c r="I438" s="60">
        <v>710000000</v>
      </c>
      <c r="J438" s="66" t="s">
        <v>126</v>
      </c>
      <c r="K438" s="66" t="s">
        <v>519</v>
      </c>
      <c r="L438" s="66" t="s">
        <v>126</v>
      </c>
      <c r="M438" s="60"/>
      <c r="N438" s="60" t="s">
        <v>2133</v>
      </c>
      <c r="O438" s="2" t="s">
        <v>2512</v>
      </c>
      <c r="P438" s="60"/>
      <c r="Q438" s="60"/>
      <c r="R438" s="168"/>
      <c r="S438" s="170"/>
      <c r="T438" s="168">
        <v>369775</v>
      </c>
      <c r="U438" s="168">
        <f>T438*1.12</f>
        <v>414148.00000000006</v>
      </c>
      <c r="V438" s="171"/>
      <c r="W438" s="171">
        <v>2017</v>
      </c>
      <c r="X438" s="159" t="s">
        <v>2006</v>
      </c>
    </row>
    <row r="439" spans="1:24" s="139" customFormat="1" ht="21.75" customHeight="1" x14ac:dyDescent="0.2">
      <c r="A439" s="157" t="s">
        <v>2134</v>
      </c>
      <c r="B439" s="60" t="s">
        <v>123</v>
      </c>
      <c r="C439" s="60" t="s">
        <v>2070</v>
      </c>
      <c r="D439" s="164" t="s">
        <v>2135</v>
      </c>
      <c r="E439" s="164" t="s">
        <v>2135</v>
      </c>
      <c r="F439" s="153" t="s">
        <v>2136</v>
      </c>
      <c r="G439" s="66" t="s">
        <v>125</v>
      </c>
      <c r="H439" s="104">
        <v>0</v>
      </c>
      <c r="I439" s="66">
        <v>710000000</v>
      </c>
      <c r="J439" s="66" t="s">
        <v>126</v>
      </c>
      <c r="K439" s="66" t="s">
        <v>519</v>
      </c>
      <c r="L439" s="66" t="s">
        <v>2509</v>
      </c>
      <c r="M439" s="144"/>
      <c r="N439" s="60" t="s">
        <v>2133</v>
      </c>
      <c r="O439" s="76" t="s">
        <v>1519</v>
      </c>
      <c r="P439" s="144"/>
      <c r="Q439" s="144"/>
      <c r="R439" s="144"/>
      <c r="S439" s="144"/>
      <c r="T439" s="168">
        <v>0</v>
      </c>
      <c r="U439" s="168">
        <v>0</v>
      </c>
      <c r="V439" s="144"/>
      <c r="W439" s="71">
        <v>2017</v>
      </c>
      <c r="X439" s="172" t="s">
        <v>2615</v>
      </c>
    </row>
    <row r="440" spans="1:24" s="139" customFormat="1" ht="21.75" customHeight="1" x14ac:dyDescent="0.2">
      <c r="A440" s="157" t="s">
        <v>2700</v>
      </c>
      <c r="B440" s="60" t="s">
        <v>123</v>
      </c>
      <c r="C440" s="60" t="s">
        <v>2070</v>
      </c>
      <c r="D440" s="164" t="s">
        <v>2135</v>
      </c>
      <c r="E440" s="164" t="s">
        <v>2135</v>
      </c>
      <c r="F440" s="153" t="s">
        <v>2136</v>
      </c>
      <c r="G440" s="66" t="s">
        <v>125</v>
      </c>
      <c r="H440" s="104">
        <v>0</v>
      </c>
      <c r="I440" s="66">
        <v>710000000</v>
      </c>
      <c r="J440" s="66" t="s">
        <v>126</v>
      </c>
      <c r="K440" s="66" t="s">
        <v>519</v>
      </c>
      <c r="L440" s="66" t="s">
        <v>2509</v>
      </c>
      <c r="M440" s="144"/>
      <c r="N440" s="60" t="s">
        <v>2133</v>
      </c>
      <c r="O440" s="76" t="s">
        <v>1519</v>
      </c>
      <c r="P440" s="144"/>
      <c r="Q440" s="144"/>
      <c r="R440" s="144"/>
      <c r="S440" s="144"/>
      <c r="T440" s="168">
        <v>1551705600</v>
      </c>
      <c r="U440" s="168">
        <v>1551705600</v>
      </c>
      <c r="V440" s="144"/>
      <c r="W440" s="71">
        <v>2017</v>
      </c>
      <c r="X440" s="172" t="s">
        <v>2701</v>
      </c>
    </row>
    <row r="441" spans="1:24" s="139" customFormat="1" ht="25.5" customHeight="1" x14ac:dyDescent="0.2">
      <c r="A441" s="157" t="s">
        <v>2137</v>
      </c>
      <c r="B441" s="66" t="s">
        <v>123</v>
      </c>
      <c r="C441" s="144" t="s">
        <v>1465</v>
      </c>
      <c r="D441" s="164" t="s">
        <v>1545</v>
      </c>
      <c r="E441" s="164" t="s">
        <v>1545</v>
      </c>
      <c r="F441" s="70" t="s">
        <v>1781</v>
      </c>
      <c r="G441" s="66" t="s">
        <v>125</v>
      </c>
      <c r="H441" s="104">
        <v>100</v>
      </c>
      <c r="I441" s="66">
        <v>710000000</v>
      </c>
      <c r="J441" s="66" t="s">
        <v>126</v>
      </c>
      <c r="K441" s="66" t="s">
        <v>519</v>
      </c>
      <c r="L441" s="144" t="s">
        <v>1546</v>
      </c>
      <c r="M441" s="144"/>
      <c r="N441" s="71" t="s">
        <v>1001</v>
      </c>
      <c r="O441" s="69" t="s">
        <v>2516</v>
      </c>
      <c r="P441" s="144"/>
      <c r="Q441" s="144"/>
      <c r="R441" s="145"/>
      <c r="S441" s="145"/>
      <c r="T441" s="145">
        <v>23369820.535714284</v>
      </c>
      <c r="U441" s="145">
        <v>26174199</v>
      </c>
      <c r="V441" s="66"/>
      <c r="W441" s="66">
        <v>2017</v>
      </c>
      <c r="X441" s="159" t="s">
        <v>2006</v>
      </c>
    </row>
    <row r="442" spans="1:24" s="139" customFormat="1" ht="81" customHeight="1" x14ac:dyDescent="0.2">
      <c r="A442" s="194" t="s">
        <v>2427</v>
      </c>
      <c r="B442" s="60" t="s">
        <v>123</v>
      </c>
      <c r="C442" s="141" t="s">
        <v>830</v>
      </c>
      <c r="D442" s="195" t="s">
        <v>2428</v>
      </c>
      <c r="E442" s="195" t="s">
        <v>2429</v>
      </c>
      <c r="F442" s="195" t="s">
        <v>2430</v>
      </c>
      <c r="G442" s="141" t="s">
        <v>125</v>
      </c>
      <c r="H442" s="104">
        <v>100</v>
      </c>
      <c r="I442" s="66">
        <v>710000000</v>
      </c>
      <c r="J442" s="66" t="s">
        <v>126</v>
      </c>
      <c r="K442" s="141" t="s">
        <v>519</v>
      </c>
      <c r="L442" s="66" t="s">
        <v>2431</v>
      </c>
      <c r="M442" s="66"/>
      <c r="N442" s="141" t="s">
        <v>519</v>
      </c>
      <c r="O442" s="2" t="s">
        <v>169</v>
      </c>
      <c r="P442" s="66"/>
      <c r="Q442" s="66"/>
      <c r="R442" s="141"/>
      <c r="S442" s="141"/>
      <c r="T442" s="140">
        <v>2352080</v>
      </c>
      <c r="U442" s="140">
        <f>T442*1.12</f>
        <v>2634329.6</v>
      </c>
      <c r="V442" s="141"/>
      <c r="W442" s="66">
        <v>2017</v>
      </c>
      <c r="X442" s="197" t="s">
        <v>2343</v>
      </c>
    </row>
    <row r="443" spans="1:24" s="139" customFormat="1" ht="81" customHeight="1" x14ac:dyDescent="0.2">
      <c r="A443" s="194" t="s">
        <v>2432</v>
      </c>
      <c r="B443" s="60" t="s">
        <v>123</v>
      </c>
      <c r="C443" s="219" t="s">
        <v>2259</v>
      </c>
      <c r="D443" s="220" t="s">
        <v>2433</v>
      </c>
      <c r="E443" s="220" t="s">
        <v>2434</v>
      </c>
      <c r="F443" s="70" t="s">
        <v>2435</v>
      </c>
      <c r="G443" s="66" t="s">
        <v>125</v>
      </c>
      <c r="H443" s="158">
        <v>100</v>
      </c>
      <c r="I443" s="66">
        <v>710000000</v>
      </c>
      <c r="J443" s="66" t="s">
        <v>126</v>
      </c>
      <c r="K443" s="66" t="s">
        <v>538</v>
      </c>
      <c r="L443" s="66" t="s">
        <v>126</v>
      </c>
      <c r="M443" s="66"/>
      <c r="N443" s="66" t="s">
        <v>2405</v>
      </c>
      <c r="O443" s="2" t="s">
        <v>169</v>
      </c>
      <c r="P443" s="66"/>
      <c r="Q443" s="66"/>
      <c r="R443" s="140"/>
      <c r="S443" s="161"/>
      <c r="T443" s="140">
        <v>881799.89999999991</v>
      </c>
      <c r="U443" s="140">
        <v>987615.88800000004</v>
      </c>
      <c r="V443" s="73"/>
      <c r="W443" s="73">
        <v>2017</v>
      </c>
      <c r="X443" s="197" t="s">
        <v>2343</v>
      </c>
    </row>
    <row r="444" spans="1:24" s="139" customFormat="1" ht="81" customHeight="1" x14ac:dyDescent="0.25">
      <c r="A444" s="194" t="s">
        <v>2436</v>
      </c>
      <c r="B444" s="60" t="s">
        <v>123</v>
      </c>
      <c r="C444" s="66" t="s">
        <v>2264</v>
      </c>
      <c r="D444" s="224" t="s">
        <v>2437</v>
      </c>
      <c r="E444" s="224" t="s">
        <v>2437</v>
      </c>
      <c r="F444" s="224" t="s">
        <v>2438</v>
      </c>
      <c r="G444" s="66" t="s">
        <v>125</v>
      </c>
      <c r="H444" s="106">
        <v>100</v>
      </c>
      <c r="I444" s="66">
        <v>710000000</v>
      </c>
      <c r="J444" s="66" t="s">
        <v>126</v>
      </c>
      <c r="K444" s="66" t="s">
        <v>538</v>
      </c>
      <c r="L444" s="66" t="s">
        <v>126</v>
      </c>
      <c r="M444" s="206"/>
      <c r="N444" s="66" t="s">
        <v>2405</v>
      </c>
      <c r="O444" s="76" t="s">
        <v>1219</v>
      </c>
      <c r="P444" s="206"/>
      <c r="Q444" s="206"/>
      <c r="R444" s="206"/>
      <c r="S444" s="206"/>
      <c r="T444" s="74">
        <f>U444/1.12</f>
        <v>25673743.749999996</v>
      </c>
      <c r="U444" s="74">
        <v>28754593</v>
      </c>
      <c r="V444" s="73" t="s">
        <v>130</v>
      </c>
      <c r="W444" s="66">
        <v>2017</v>
      </c>
      <c r="X444" s="197" t="s">
        <v>2343</v>
      </c>
    </row>
    <row r="445" spans="1:24" s="139" customFormat="1" ht="81" customHeight="1" x14ac:dyDescent="0.25">
      <c r="A445" s="194" t="s">
        <v>2439</v>
      </c>
      <c r="B445" s="60" t="s">
        <v>123</v>
      </c>
      <c r="C445" s="66" t="s">
        <v>2264</v>
      </c>
      <c r="D445" s="224" t="s">
        <v>2437</v>
      </c>
      <c r="E445" s="224" t="s">
        <v>2437</v>
      </c>
      <c r="F445" s="224" t="s">
        <v>2440</v>
      </c>
      <c r="G445" s="66" t="s">
        <v>125</v>
      </c>
      <c r="H445" s="106">
        <v>100</v>
      </c>
      <c r="I445" s="66">
        <v>710000000</v>
      </c>
      <c r="J445" s="66" t="s">
        <v>126</v>
      </c>
      <c r="K445" s="66" t="s">
        <v>538</v>
      </c>
      <c r="L445" s="66" t="s">
        <v>126</v>
      </c>
      <c r="M445" s="206"/>
      <c r="N445" s="66" t="s">
        <v>2405</v>
      </c>
      <c r="O445" s="76" t="s">
        <v>1219</v>
      </c>
      <c r="P445" s="206"/>
      <c r="Q445" s="206"/>
      <c r="R445" s="206"/>
      <c r="S445" s="206"/>
      <c r="T445" s="74">
        <f>U445/1.12</f>
        <v>12453928.571428571</v>
      </c>
      <c r="U445" s="74">
        <v>13948400</v>
      </c>
      <c r="V445" s="73" t="s">
        <v>130</v>
      </c>
      <c r="W445" s="66">
        <v>2017</v>
      </c>
      <c r="X445" s="197" t="s">
        <v>2343</v>
      </c>
    </row>
    <row r="446" spans="1:24" s="139" customFormat="1" ht="81" customHeight="1" x14ac:dyDescent="0.2">
      <c r="A446" s="194" t="s">
        <v>2441</v>
      </c>
      <c r="B446" s="60" t="s">
        <v>123</v>
      </c>
      <c r="C446" s="198" t="s">
        <v>2271</v>
      </c>
      <c r="D446" s="224" t="s">
        <v>2522</v>
      </c>
      <c r="E446" s="224" t="s">
        <v>2522</v>
      </c>
      <c r="F446" s="224" t="s">
        <v>2442</v>
      </c>
      <c r="G446" s="66" t="s">
        <v>125</v>
      </c>
      <c r="H446" s="106">
        <v>100</v>
      </c>
      <c r="I446" s="66">
        <v>710000000</v>
      </c>
      <c r="J446" s="66" t="s">
        <v>126</v>
      </c>
      <c r="K446" s="66" t="s">
        <v>538</v>
      </c>
      <c r="L446" s="66" t="s">
        <v>126</v>
      </c>
      <c r="M446" s="199"/>
      <c r="N446" s="66" t="s">
        <v>2405</v>
      </c>
      <c r="O446" s="76" t="s">
        <v>1219</v>
      </c>
      <c r="P446" s="199"/>
      <c r="Q446" s="199"/>
      <c r="R446" s="74"/>
      <c r="S446" s="74"/>
      <c r="T446" s="207">
        <v>215793504</v>
      </c>
      <c r="U446" s="207">
        <v>241688724.48000002</v>
      </c>
      <c r="V446" s="73" t="s">
        <v>130</v>
      </c>
      <c r="W446" s="66">
        <v>2017</v>
      </c>
      <c r="X446" s="197" t="s">
        <v>2343</v>
      </c>
    </row>
    <row r="447" spans="1:24" s="139" customFormat="1" ht="81" customHeight="1" x14ac:dyDescent="0.2">
      <c r="A447" s="194" t="s">
        <v>2443</v>
      </c>
      <c r="B447" s="60" t="s">
        <v>123</v>
      </c>
      <c r="C447" s="198" t="s">
        <v>2275</v>
      </c>
      <c r="D447" s="224" t="s">
        <v>2444</v>
      </c>
      <c r="E447" s="224" t="s">
        <v>2444</v>
      </c>
      <c r="F447" s="224" t="s">
        <v>2445</v>
      </c>
      <c r="G447" s="66" t="s">
        <v>125</v>
      </c>
      <c r="H447" s="106">
        <v>100</v>
      </c>
      <c r="I447" s="66">
        <v>710000000</v>
      </c>
      <c r="J447" s="66" t="s">
        <v>126</v>
      </c>
      <c r="K447" s="66" t="s">
        <v>538</v>
      </c>
      <c r="L447" s="66" t="s">
        <v>126</v>
      </c>
      <c r="M447" s="199"/>
      <c r="N447" s="66" t="s">
        <v>2405</v>
      </c>
      <c r="O447" s="76" t="s">
        <v>1219</v>
      </c>
      <c r="P447" s="199"/>
      <c r="Q447" s="199"/>
      <c r="R447" s="74"/>
      <c r="S447" s="74"/>
      <c r="T447" s="74">
        <v>9021591.2699999996</v>
      </c>
      <c r="U447" s="74">
        <v>10104182.2224</v>
      </c>
      <c r="V447" s="73" t="s">
        <v>130</v>
      </c>
      <c r="W447" s="66">
        <v>2017</v>
      </c>
      <c r="X447" s="197" t="s">
        <v>2343</v>
      </c>
    </row>
    <row r="448" spans="1:24" s="139" customFormat="1" ht="81" customHeight="1" x14ac:dyDescent="0.2">
      <c r="A448" s="194" t="s">
        <v>2446</v>
      </c>
      <c r="B448" s="60" t="s">
        <v>123</v>
      </c>
      <c r="C448" s="198" t="s">
        <v>2279</v>
      </c>
      <c r="D448" s="70" t="s">
        <v>2447</v>
      </c>
      <c r="E448" s="70" t="s">
        <v>2447</v>
      </c>
      <c r="F448" s="70" t="s">
        <v>2448</v>
      </c>
      <c r="G448" s="66" t="s">
        <v>125</v>
      </c>
      <c r="H448" s="106">
        <v>100</v>
      </c>
      <c r="I448" s="66">
        <v>710000000</v>
      </c>
      <c r="J448" s="66" t="s">
        <v>126</v>
      </c>
      <c r="K448" s="66" t="s">
        <v>538</v>
      </c>
      <c r="L448" s="66" t="s">
        <v>126</v>
      </c>
      <c r="M448" s="199"/>
      <c r="N448" s="2" t="s">
        <v>1303</v>
      </c>
      <c r="O448" s="2" t="s">
        <v>2449</v>
      </c>
      <c r="P448" s="199"/>
      <c r="Q448" s="199"/>
      <c r="R448" s="74"/>
      <c r="S448" s="74"/>
      <c r="T448" s="74">
        <v>22705937</v>
      </c>
      <c r="U448" s="74">
        <f>T448*1.12</f>
        <v>25430649.440000001</v>
      </c>
      <c r="V448" s="73" t="s">
        <v>130</v>
      </c>
      <c r="W448" s="66">
        <v>2017</v>
      </c>
      <c r="X448" s="197" t="s">
        <v>2343</v>
      </c>
    </row>
    <row r="449" spans="1:24" s="139" customFormat="1" ht="81" customHeight="1" x14ac:dyDescent="0.2">
      <c r="A449" s="194" t="s">
        <v>2450</v>
      </c>
      <c r="B449" s="60" t="s">
        <v>123</v>
      </c>
      <c r="C449" s="71" t="s">
        <v>1405</v>
      </c>
      <c r="D449" s="70" t="s">
        <v>1509</v>
      </c>
      <c r="E449" s="70" t="s">
        <v>1509</v>
      </c>
      <c r="F449" s="70" t="s">
        <v>1771</v>
      </c>
      <c r="G449" s="66" t="s">
        <v>730</v>
      </c>
      <c r="H449" s="104">
        <v>100</v>
      </c>
      <c r="I449" s="66">
        <v>710000000</v>
      </c>
      <c r="J449" s="66" t="s">
        <v>126</v>
      </c>
      <c r="K449" s="66" t="s">
        <v>538</v>
      </c>
      <c r="L449" s="66" t="s">
        <v>1510</v>
      </c>
      <c r="M449" s="66"/>
      <c r="N449" s="66" t="s">
        <v>2340</v>
      </c>
      <c r="O449" s="76" t="s">
        <v>1498</v>
      </c>
      <c r="P449" s="215"/>
      <c r="Q449" s="215"/>
      <c r="R449" s="71"/>
      <c r="S449" s="71"/>
      <c r="T449" s="141">
        <v>7306945.9999999991</v>
      </c>
      <c r="U449" s="141">
        <v>8183779.5199999996</v>
      </c>
      <c r="V449" s="200"/>
      <c r="W449" s="66">
        <v>2017</v>
      </c>
      <c r="X449" s="197" t="s">
        <v>2343</v>
      </c>
    </row>
    <row r="450" spans="1:24" s="139" customFormat="1" ht="81" customHeight="1" x14ac:dyDescent="0.2">
      <c r="A450" s="194" t="s">
        <v>2451</v>
      </c>
      <c r="B450" s="60" t="s">
        <v>123</v>
      </c>
      <c r="C450" s="71" t="s">
        <v>1405</v>
      </c>
      <c r="D450" s="70" t="s">
        <v>1509</v>
      </c>
      <c r="E450" s="70" t="s">
        <v>1509</v>
      </c>
      <c r="F450" s="70" t="s">
        <v>1511</v>
      </c>
      <c r="G450" s="66" t="s">
        <v>730</v>
      </c>
      <c r="H450" s="104">
        <v>100</v>
      </c>
      <c r="I450" s="66">
        <v>710000000</v>
      </c>
      <c r="J450" s="66" t="s">
        <v>126</v>
      </c>
      <c r="K450" s="66" t="s">
        <v>538</v>
      </c>
      <c r="L450" s="66" t="s">
        <v>1510</v>
      </c>
      <c r="M450" s="66"/>
      <c r="N450" s="66" t="s">
        <v>2340</v>
      </c>
      <c r="O450" s="76" t="s">
        <v>1498</v>
      </c>
      <c r="P450" s="215"/>
      <c r="Q450" s="215"/>
      <c r="R450" s="71"/>
      <c r="S450" s="71"/>
      <c r="T450" s="141">
        <v>2395719.9999999995</v>
      </c>
      <c r="U450" s="141">
        <v>2683206.4</v>
      </c>
      <c r="V450" s="200"/>
      <c r="W450" s="66">
        <v>2017</v>
      </c>
      <c r="X450" s="197" t="s">
        <v>2343</v>
      </c>
    </row>
    <row r="451" spans="1:24" s="139" customFormat="1" ht="81" customHeight="1" x14ac:dyDescent="0.2">
      <c r="A451" s="194" t="s">
        <v>2452</v>
      </c>
      <c r="B451" s="60" t="s">
        <v>123</v>
      </c>
      <c r="C451" s="71" t="s">
        <v>1405</v>
      </c>
      <c r="D451" s="70" t="s">
        <v>1509</v>
      </c>
      <c r="E451" s="70" t="s">
        <v>1509</v>
      </c>
      <c r="F451" s="70" t="s">
        <v>1512</v>
      </c>
      <c r="G451" s="66" t="s">
        <v>730</v>
      </c>
      <c r="H451" s="104">
        <v>100</v>
      </c>
      <c r="I451" s="66">
        <v>710000000</v>
      </c>
      <c r="J451" s="66" t="s">
        <v>126</v>
      </c>
      <c r="K451" s="66" t="s">
        <v>538</v>
      </c>
      <c r="L451" s="66" t="s">
        <v>1510</v>
      </c>
      <c r="M451" s="66"/>
      <c r="N451" s="66" t="s">
        <v>2340</v>
      </c>
      <c r="O451" s="76" t="s">
        <v>1498</v>
      </c>
      <c r="P451" s="215"/>
      <c r="Q451" s="215"/>
      <c r="R451" s="71"/>
      <c r="S451" s="71"/>
      <c r="T451" s="141">
        <v>1796789.9999999998</v>
      </c>
      <c r="U451" s="141">
        <v>2012404.8</v>
      </c>
      <c r="V451" s="200"/>
      <c r="W451" s="66">
        <v>2017</v>
      </c>
      <c r="X451" s="197" t="s">
        <v>2343</v>
      </c>
    </row>
    <row r="452" spans="1:24" s="139" customFormat="1" ht="81" customHeight="1" x14ac:dyDescent="0.2">
      <c r="A452" s="194" t="s">
        <v>2453</v>
      </c>
      <c r="B452" s="60" t="s">
        <v>123</v>
      </c>
      <c r="C452" s="71" t="s">
        <v>1405</v>
      </c>
      <c r="D452" s="70" t="s">
        <v>1509</v>
      </c>
      <c r="E452" s="70" t="s">
        <v>1509</v>
      </c>
      <c r="F452" s="70" t="s">
        <v>1513</v>
      </c>
      <c r="G452" s="66" t="s">
        <v>730</v>
      </c>
      <c r="H452" s="104">
        <v>100</v>
      </c>
      <c r="I452" s="66">
        <v>710000000</v>
      </c>
      <c r="J452" s="66" t="s">
        <v>126</v>
      </c>
      <c r="K452" s="66" t="s">
        <v>538</v>
      </c>
      <c r="L452" s="66" t="s">
        <v>1510</v>
      </c>
      <c r="M452" s="66"/>
      <c r="N452" s="66" t="s">
        <v>2340</v>
      </c>
      <c r="O452" s="76" t="s">
        <v>1498</v>
      </c>
      <c r="P452" s="215"/>
      <c r="Q452" s="215"/>
      <c r="R452" s="71"/>
      <c r="S452" s="71"/>
      <c r="T452" s="141">
        <v>1796789.9999999998</v>
      </c>
      <c r="U452" s="141">
        <v>2012404.8</v>
      </c>
      <c r="V452" s="200"/>
      <c r="W452" s="66">
        <v>2017</v>
      </c>
      <c r="X452" s="197" t="s">
        <v>2343</v>
      </c>
    </row>
    <row r="453" spans="1:24" s="139" customFormat="1" ht="81" customHeight="1" x14ac:dyDescent="0.2">
      <c r="A453" s="194" t="s">
        <v>2454</v>
      </c>
      <c r="B453" s="60" t="s">
        <v>123</v>
      </c>
      <c r="C453" s="144" t="s">
        <v>1480</v>
      </c>
      <c r="D453" s="164" t="s">
        <v>1788</v>
      </c>
      <c r="E453" s="164" t="s">
        <v>1788</v>
      </c>
      <c r="F453" s="70" t="s">
        <v>1789</v>
      </c>
      <c r="G453" s="66" t="s">
        <v>730</v>
      </c>
      <c r="H453" s="104">
        <v>100</v>
      </c>
      <c r="I453" s="66">
        <v>710000000</v>
      </c>
      <c r="J453" s="66" t="s">
        <v>126</v>
      </c>
      <c r="K453" s="66" t="s">
        <v>538</v>
      </c>
      <c r="L453" s="144" t="s">
        <v>1549</v>
      </c>
      <c r="M453" s="144"/>
      <c r="N453" s="66" t="s">
        <v>2340</v>
      </c>
      <c r="O453" s="76" t="s">
        <v>1498</v>
      </c>
      <c r="P453" s="144"/>
      <c r="Q453" s="144"/>
      <c r="R453" s="145"/>
      <c r="S453" s="145"/>
      <c r="T453" s="145">
        <v>759599.99999999988</v>
      </c>
      <c r="U453" s="145">
        <v>850752</v>
      </c>
      <c r="V453" s="144"/>
      <c r="W453" s="166">
        <v>2017</v>
      </c>
      <c r="X453" s="197" t="s">
        <v>2343</v>
      </c>
    </row>
    <row r="454" spans="1:24" s="139" customFormat="1" ht="81" customHeight="1" x14ac:dyDescent="0.2">
      <c r="A454" s="194" t="s">
        <v>2455</v>
      </c>
      <c r="B454" s="60" t="s">
        <v>123</v>
      </c>
      <c r="C454" s="144" t="s">
        <v>1480</v>
      </c>
      <c r="D454" s="164" t="s">
        <v>1788</v>
      </c>
      <c r="E454" s="164" t="s">
        <v>1788</v>
      </c>
      <c r="F454" s="70" t="s">
        <v>1790</v>
      </c>
      <c r="G454" s="66" t="s">
        <v>730</v>
      </c>
      <c r="H454" s="104">
        <v>100</v>
      </c>
      <c r="I454" s="66">
        <v>710000000</v>
      </c>
      <c r="J454" s="66" t="s">
        <v>126</v>
      </c>
      <c r="K454" s="66" t="s">
        <v>538</v>
      </c>
      <c r="L454" s="144" t="s">
        <v>1549</v>
      </c>
      <c r="M454" s="144"/>
      <c r="N454" s="66" t="s">
        <v>2340</v>
      </c>
      <c r="O454" s="76" t="s">
        <v>1498</v>
      </c>
      <c r="P454" s="144"/>
      <c r="Q454" s="144"/>
      <c r="R454" s="145"/>
      <c r="S454" s="145"/>
      <c r="T454" s="145">
        <v>1266098.9999999998</v>
      </c>
      <c r="U454" s="145">
        <v>1418030.88</v>
      </c>
      <c r="V454" s="144"/>
      <c r="W454" s="166">
        <v>2017</v>
      </c>
      <c r="X454" s="197" t="s">
        <v>2343</v>
      </c>
    </row>
    <row r="455" spans="1:24" s="139" customFormat="1" ht="81" customHeight="1" x14ac:dyDescent="0.2">
      <c r="A455" s="194" t="s">
        <v>2456</v>
      </c>
      <c r="B455" s="60" t="s">
        <v>123</v>
      </c>
      <c r="C455" s="144" t="s">
        <v>1480</v>
      </c>
      <c r="D455" s="164" t="s">
        <v>1788</v>
      </c>
      <c r="E455" s="164" t="s">
        <v>1788</v>
      </c>
      <c r="F455" s="70" t="s">
        <v>1791</v>
      </c>
      <c r="G455" s="66" t="s">
        <v>730</v>
      </c>
      <c r="H455" s="104">
        <v>100</v>
      </c>
      <c r="I455" s="66">
        <v>710000000</v>
      </c>
      <c r="J455" s="66" t="s">
        <v>126</v>
      </c>
      <c r="K455" s="66" t="s">
        <v>538</v>
      </c>
      <c r="L455" s="144" t="s">
        <v>1549</v>
      </c>
      <c r="M455" s="144"/>
      <c r="N455" s="66" t="s">
        <v>2340</v>
      </c>
      <c r="O455" s="76" t="s">
        <v>1498</v>
      </c>
      <c r="P455" s="144"/>
      <c r="Q455" s="144"/>
      <c r="R455" s="145"/>
      <c r="S455" s="145"/>
      <c r="T455" s="145">
        <v>1133319</v>
      </c>
      <c r="U455" s="145">
        <v>1269317.28</v>
      </c>
      <c r="V455" s="144"/>
      <c r="W455" s="166">
        <v>2017</v>
      </c>
      <c r="X455" s="197" t="s">
        <v>2343</v>
      </c>
    </row>
    <row r="456" spans="1:24" s="139" customFormat="1" ht="81" customHeight="1" x14ac:dyDescent="0.2">
      <c r="A456" s="194" t="s">
        <v>2457</v>
      </c>
      <c r="B456" s="60" t="s">
        <v>123</v>
      </c>
      <c r="C456" s="144" t="s">
        <v>1480</v>
      </c>
      <c r="D456" s="164" t="s">
        <v>1788</v>
      </c>
      <c r="E456" s="164" t="s">
        <v>1788</v>
      </c>
      <c r="F456" s="70" t="s">
        <v>1792</v>
      </c>
      <c r="G456" s="66" t="s">
        <v>730</v>
      </c>
      <c r="H456" s="104">
        <v>100</v>
      </c>
      <c r="I456" s="66">
        <v>710000000</v>
      </c>
      <c r="J456" s="66" t="s">
        <v>126</v>
      </c>
      <c r="K456" s="66" t="s">
        <v>538</v>
      </c>
      <c r="L456" s="144" t="s">
        <v>1549</v>
      </c>
      <c r="M456" s="144"/>
      <c r="N456" s="66" t="s">
        <v>2340</v>
      </c>
      <c r="O456" s="76" t="s">
        <v>1498</v>
      </c>
      <c r="P456" s="144"/>
      <c r="Q456" s="144"/>
      <c r="R456" s="145"/>
      <c r="S456" s="145"/>
      <c r="T456" s="145">
        <v>1154211.9999999998</v>
      </c>
      <c r="U456" s="145">
        <v>1292717.44</v>
      </c>
      <c r="V456" s="144"/>
      <c r="W456" s="166">
        <v>2017</v>
      </c>
      <c r="X456" s="197" t="s">
        <v>2343</v>
      </c>
    </row>
    <row r="457" spans="1:24" s="139" customFormat="1" ht="81" customHeight="1" x14ac:dyDescent="0.2">
      <c r="A457" s="194" t="s">
        <v>2458</v>
      </c>
      <c r="B457" s="60" t="s">
        <v>123</v>
      </c>
      <c r="C457" s="198" t="s">
        <v>2292</v>
      </c>
      <c r="D457" s="221" t="s">
        <v>2459</v>
      </c>
      <c r="E457" s="221" t="s">
        <v>2460</v>
      </c>
      <c r="F457" s="70" t="s">
        <v>2461</v>
      </c>
      <c r="G457" s="66" t="s">
        <v>125</v>
      </c>
      <c r="H457" s="106">
        <v>100</v>
      </c>
      <c r="I457" s="66">
        <v>710000000</v>
      </c>
      <c r="J457" s="66" t="s">
        <v>126</v>
      </c>
      <c r="K457" s="66" t="s">
        <v>538</v>
      </c>
      <c r="L457" s="66" t="s">
        <v>126</v>
      </c>
      <c r="M457" s="199"/>
      <c r="N457" s="66" t="s">
        <v>2405</v>
      </c>
      <c r="O457" s="76" t="s">
        <v>1219</v>
      </c>
      <c r="P457" s="199"/>
      <c r="Q457" s="199"/>
      <c r="R457" s="74"/>
      <c r="S457" s="74"/>
      <c r="T457" s="74">
        <f>U457/1.12</f>
        <v>67293305.526785702</v>
      </c>
      <c r="U457" s="74">
        <v>75368502.189999998</v>
      </c>
      <c r="V457" s="73" t="s">
        <v>130</v>
      </c>
      <c r="W457" s="66">
        <v>2017</v>
      </c>
      <c r="X457" s="197" t="s">
        <v>2343</v>
      </c>
    </row>
    <row r="458" spans="1:24" s="139" customFormat="1" ht="81" customHeight="1" x14ac:dyDescent="0.2">
      <c r="A458" s="194" t="s">
        <v>2462</v>
      </c>
      <c r="B458" s="60" t="s">
        <v>123</v>
      </c>
      <c r="C458" s="66" t="s">
        <v>1911</v>
      </c>
      <c r="D458" s="221" t="s">
        <v>2463</v>
      </c>
      <c r="E458" s="221" t="s">
        <v>2463</v>
      </c>
      <c r="F458" s="143" t="s">
        <v>2464</v>
      </c>
      <c r="G458" s="66" t="s">
        <v>125</v>
      </c>
      <c r="H458" s="65">
        <v>80</v>
      </c>
      <c r="I458" s="66">
        <v>710000000</v>
      </c>
      <c r="J458" s="66" t="s">
        <v>126</v>
      </c>
      <c r="K458" s="66" t="s">
        <v>543</v>
      </c>
      <c r="L458" s="66" t="s">
        <v>126</v>
      </c>
      <c r="M458" s="66"/>
      <c r="N458" s="66" t="s">
        <v>2091</v>
      </c>
      <c r="O458" s="2" t="s">
        <v>169</v>
      </c>
      <c r="P458" s="66"/>
      <c r="Q458" s="66"/>
      <c r="R458" s="74"/>
      <c r="S458" s="74"/>
      <c r="T458" s="145">
        <v>397800</v>
      </c>
      <c r="U458" s="145">
        <v>445536.00000000006</v>
      </c>
      <c r="V458" s="66"/>
      <c r="W458" s="66">
        <v>2017</v>
      </c>
      <c r="X458" s="197" t="s">
        <v>2343</v>
      </c>
    </row>
    <row r="459" spans="1:24" s="139" customFormat="1" ht="81" customHeight="1" x14ac:dyDescent="0.2">
      <c r="A459" s="194" t="s">
        <v>2465</v>
      </c>
      <c r="B459" s="60" t="s">
        <v>123</v>
      </c>
      <c r="C459" s="143" t="s">
        <v>2299</v>
      </c>
      <c r="D459" s="143" t="s">
        <v>2466</v>
      </c>
      <c r="E459" s="143" t="s">
        <v>2466</v>
      </c>
      <c r="F459" s="143" t="s">
        <v>2467</v>
      </c>
      <c r="G459" s="66" t="s">
        <v>442</v>
      </c>
      <c r="H459" s="222">
        <v>100</v>
      </c>
      <c r="I459" s="66">
        <v>710000000</v>
      </c>
      <c r="J459" s="66" t="s">
        <v>126</v>
      </c>
      <c r="K459" s="66" t="s">
        <v>539</v>
      </c>
      <c r="L459" s="66" t="s">
        <v>127</v>
      </c>
      <c r="M459" s="73"/>
      <c r="N459" s="66" t="s">
        <v>542</v>
      </c>
      <c r="O459" s="2" t="s">
        <v>169</v>
      </c>
      <c r="P459" s="66"/>
      <c r="Q459" s="66"/>
      <c r="R459" s="74"/>
      <c r="S459" s="74"/>
      <c r="T459" s="74">
        <v>0</v>
      </c>
      <c r="U459" s="74">
        <v>0</v>
      </c>
      <c r="V459" s="104"/>
      <c r="W459" s="66">
        <v>2017</v>
      </c>
      <c r="X459" s="172" t="s">
        <v>2559</v>
      </c>
    </row>
    <row r="460" spans="1:24" s="139" customFormat="1" ht="126.75" customHeight="1" x14ac:dyDescent="0.2">
      <c r="A460" s="194" t="s">
        <v>2572</v>
      </c>
      <c r="B460" s="60" t="s">
        <v>123</v>
      </c>
      <c r="C460" s="143" t="s">
        <v>1454</v>
      </c>
      <c r="D460" s="143" t="s">
        <v>2573</v>
      </c>
      <c r="E460" s="143" t="s">
        <v>2574</v>
      </c>
      <c r="F460" s="143" t="s">
        <v>2575</v>
      </c>
      <c r="G460" s="66" t="s">
        <v>442</v>
      </c>
      <c r="H460" s="222">
        <v>100</v>
      </c>
      <c r="I460" s="66">
        <v>710000000</v>
      </c>
      <c r="J460" s="66" t="s">
        <v>126</v>
      </c>
      <c r="K460" s="66" t="s">
        <v>539</v>
      </c>
      <c r="L460" s="66" t="s">
        <v>127</v>
      </c>
      <c r="M460" s="73"/>
      <c r="N460" s="66" t="s">
        <v>542</v>
      </c>
      <c r="O460" s="2" t="s">
        <v>169</v>
      </c>
      <c r="P460" s="66"/>
      <c r="Q460" s="66"/>
      <c r="R460" s="74"/>
      <c r="S460" s="74"/>
      <c r="T460" s="74">
        <v>3499999.9999999995</v>
      </c>
      <c r="U460" s="74">
        <v>3920000</v>
      </c>
      <c r="V460" s="104"/>
      <c r="W460" s="66">
        <v>2017</v>
      </c>
      <c r="X460" s="108" t="s">
        <v>2576</v>
      </c>
    </row>
    <row r="461" spans="1:24" s="139" customFormat="1" ht="81" customHeight="1" x14ac:dyDescent="0.2">
      <c r="A461" s="194" t="s">
        <v>2468</v>
      </c>
      <c r="B461" s="60" t="s">
        <v>123</v>
      </c>
      <c r="C461" s="143" t="s">
        <v>2303</v>
      </c>
      <c r="D461" s="143" t="s">
        <v>2469</v>
      </c>
      <c r="E461" s="143" t="s">
        <v>2469</v>
      </c>
      <c r="F461" s="143" t="s">
        <v>2470</v>
      </c>
      <c r="G461" s="66" t="s">
        <v>442</v>
      </c>
      <c r="H461" s="223">
        <v>100</v>
      </c>
      <c r="I461" s="66">
        <v>710000000</v>
      </c>
      <c r="J461" s="66" t="s">
        <v>126</v>
      </c>
      <c r="K461" s="66" t="s">
        <v>539</v>
      </c>
      <c r="L461" s="66" t="s">
        <v>127</v>
      </c>
      <c r="M461" s="66"/>
      <c r="N461" s="66" t="s">
        <v>542</v>
      </c>
      <c r="O461" s="2" t="s">
        <v>169</v>
      </c>
      <c r="P461" s="66"/>
      <c r="Q461" s="66"/>
      <c r="R461" s="74"/>
      <c r="S461" s="74"/>
      <c r="T461" s="74">
        <v>0</v>
      </c>
      <c r="U461" s="74">
        <v>0</v>
      </c>
      <c r="V461" s="104"/>
      <c r="W461" s="66">
        <v>2017</v>
      </c>
      <c r="X461" s="172" t="s">
        <v>2559</v>
      </c>
    </row>
    <row r="462" spans="1:24" s="139" customFormat="1" ht="126.75" customHeight="1" x14ac:dyDescent="0.2">
      <c r="A462" s="194" t="s">
        <v>2577</v>
      </c>
      <c r="B462" s="60" t="s">
        <v>123</v>
      </c>
      <c r="C462" s="143" t="s">
        <v>2303</v>
      </c>
      <c r="D462" s="143" t="s">
        <v>2469</v>
      </c>
      <c r="E462" s="143" t="s">
        <v>2469</v>
      </c>
      <c r="F462" s="143" t="s">
        <v>2578</v>
      </c>
      <c r="G462" s="66" t="s">
        <v>442</v>
      </c>
      <c r="H462" s="223">
        <v>100</v>
      </c>
      <c r="I462" s="66">
        <v>710000000</v>
      </c>
      <c r="J462" s="66" t="s">
        <v>126</v>
      </c>
      <c r="K462" s="66" t="s">
        <v>539</v>
      </c>
      <c r="L462" s="66" t="s">
        <v>127</v>
      </c>
      <c r="M462" s="66"/>
      <c r="N462" s="66" t="s">
        <v>542</v>
      </c>
      <c r="O462" s="2" t="s">
        <v>169</v>
      </c>
      <c r="P462" s="66"/>
      <c r="Q462" s="66"/>
      <c r="R462" s="74"/>
      <c r="S462" s="74"/>
      <c r="T462" s="74">
        <v>7499999.9999999991</v>
      </c>
      <c r="U462" s="74">
        <v>8400000</v>
      </c>
      <c r="V462" s="104"/>
      <c r="W462" s="66">
        <v>2017</v>
      </c>
      <c r="X462" s="108" t="s">
        <v>2579</v>
      </c>
    </row>
    <row r="463" spans="1:24" s="139" customFormat="1" ht="81" customHeight="1" x14ac:dyDescent="0.2">
      <c r="A463" s="194" t="s">
        <v>2471</v>
      </c>
      <c r="B463" s="60" t="s">
        <v>123</v>
      </c>
      <c r="C463" s="150" t="s">
        <v>2472</v>
      </c>
      <c r="D463" s="150" t="s">
        <v>2473</v>
      </c>
      <c r="E463" s="150" t="s">
        <v>2473</v>
      </c>
      <c r="F463" s="224" t="s">
        <v>2474</v>
      </c>
      <c r="G463" s="66" t="s">
        <v>125</v>
      </c>
      <c r="H463" s="223">
        <v>100</v>
      </c>
      <c r="I463" s="66">
        <v>710000000</v>
      </c>
      <c r="J463" s="66" t="s">
        <v>126</v>
      </c>
      <c r="K463" s="66" t="s">
        <v>538</v>
      </c>
      <c r="L463" s="2" t="s">
        <v>137</v>
      </c>
      <c r="M463" s="66"/>
      <c r="N463" s="71" t="s">
        <v>2475</v>
      </c>
      <c r="O463" s="2" t="s">
        <v>169</v>
      </c>
      <c r="P463" s="66"/>
      <c r="Q463" s="66"/>
      <c r="R463" s="74"/>
      <c r="S463" s="74"/>
      <c r="T463" s="74">
        <f>U463/1.12</f>
        <v>14902475.892857142</v>
      </c>
      <c r="U463" s="74">
        <v>16690773</v>
      </c>
      <c r="V463" s="66" t="s">
        <v>130</v>
      </c>
      <c r="W463" s="66">
        <v>2017</v>
      </c>
      <c r="X463" s="197" t="s">
        <v>2343</v>
      </c>
    </row>
    <row r="464" spans="1:24" s="139" customFormat="1" ht="81" customHeight="1" x14ac:dyDescent="0.2">
      <c r="A464" s="194" t="s">
        <v>2476</v>
      </c>
      <c r="B464" s="60" t="s">
        <v>123</v>
      </c>
      <c r="C464" s="66" t="s">
        <v>1320</v>
      </c>
      <c r="D464" s="66" t="s">
        <v>2477</v>
      </c>
      <c r="E464" s="66" t="s">
        <v>2477</v>
      </c>
      <c r="F464" s="224" t="s">
        <v>2478</v>
      </c>
      <c r="G464" s="66" t="s">
        <v>442</v>
      </c>
      <c r="H464" s="222">
        <v>100</v>
      </c>
      <c r="I464" s="66">
        <v>710000000</v>
      </c>
      <c r="J464" s="66" t="s">
        <v>126</v>
      </c>
      <c r="K464" s="66" t="s">
        <v>538</v>
      </c>
      <c r="L464" s="66" t="s">
        <v>127</v>
      </c>
      <c r="M464" s="66"/>
      <c r="N464" s="71" t="s">
        <v>2505</v>
      </c>
      <c r="O464" s="2" t="s">
        <v>169</v>
      </c>
      <c r="P464" s="66"/>
      <c r="Q464" s="66"/>
      <c r="R464" s="74"/>
      <c r="S464" s="74"/>
      <c r="T464" s="74">
        <v>0</v>
      </c>
      <c r="U464" s="74">
        <v>0</v>
      </c>
      <c r="V464" s="66"/>
      <c r="W464" s="66">
        <v>2017</v>
      </c>
      <c r="X464" s="197" t="s">
        <v>2615</v>
      </c>
    </row>
    <row r="465" spans="1:24" s="139" customFormat="1" ht="114" customHeight="1" x14ac:dyDescent="0.2">
      <c r="A465" s="194" t="s">
        <v>2702</v>
      </c>
      <c r="B465" s="60" t="s">
        <v>123</v>
      </c>
      <c r="C465" s="66" t="s">
        <v>1320</v>
      </c>
      <c r="D465" s="66" t="s">
        <v>2477</v>
      </c>
      <c r="E465" s="66" t="s">
        <v>2477</v>
      </c>
      <c r="F465" s="224" t="s">
        <v>2703</v>
      </c>
      <c r="G465" s="66" t="s">
        <v>442</v>
      </c>
      <c r="H465" s="222">
        <v>100</v>
      </c>
      <c r="I465" s="66">
        <v>710000000</v>
      </c>
      <c r="J465" s="66" t="s">
        <v>126</v>
      </c>
      <c r="K465" s="66" t="s">
        <v>539</v>
      </c>
      <c r="L465" s="66" t="s">
        <v>126</v>
      </c>
      <c r="M465" s="66"/>
      <c r="N465" s="71" t="s">
        <v>1211</v>
      </c>
      <c r="O465" s="66" t="s">
        <v>169</v>
      </c>
      <c r="P465" s="66"/>
      <c r="Q465" s="66"/>
      <c r="R465" s="74"/>
      <c r="S465" s="74"/>
      <c r="T465" s="74">
        <v>0</v>
      </c>
      <c r="U465" s="74">
        <v>0</v>
      </c>
      <c r="V465" s="66"/>
      <c r="W465" s="66">
        <v>2017</v>
      </c>
      <c r="X465" s="138" t="s">
        <v>2871</v>
      </c>
    </row>
    <row r="466" spans="1:24" s="139" customFormat="1" ht="81" customHeight="1" x14ac:dyDescent="0.2">
      <c r="A466" s="194" t="s">
        <v>2479</v>
      </c>
      <c r="B466" s="60" t="s">
        <v>123</v>
      </c>
      <c r="C466" s="205" t="s">
        <v>419</v>
      </c>
      <c r="D466" s="143" t="s">
        <v>556</v>
      </c>
      <c r="E466" s="143" t="s">
        <v>556</v>
      </c>
      <c r="F466" s="225" t="s">
        <v>2480</v>
      </c>
      <c r="G466" s="66" t="s">
        <v>125</v>
      </c>
      <c r="H466" s="65">
        <v>100</v>
      </c>
      <c r="I466" s="166">
        <v>710000000</v>
      </c>
      <c r="J466" s="66" t="s">
        <v>126</v>
      </c>
      <c r="K466" s="66" t="s">
        <v>538</v>
      </c>
      <c r="L466" s="66" t="s">
        <v>126</v>
      </c>
      <c r="M466" s="166"/>
      <c r="N466" s="166" t="s">
        <v>544</v>
      </c>
      <c r="O466" s="2" t="s">
        <v>2517</v>
      </c>
      <c r="P466" s="166"/>
      <c r="Q466" s="166"/>
      <c r="R466" s="166"/>
      <c r="S466" s="166"/>
      <c r="T466" s="207">
        <v>98820604.829999998</v>
      </c>
      <c r="U466" s="207">
        <f>T466*1.12</f>
        <v>110679077.4096</v>
      </c>
      <c r="V466" s="166"/>
      <c r="W466" s="166">
        <v>2017</v>
      </c>
      <c r="X466" s="197" t="s">
        <v>2343</v>
      </c>
    </row>
    <row r="467" spans="1:24" s="201" customFormat="1" ht="81" customHeight="1" x14ac:dyDescent="0.25">
      <c r="A467" s="194" t="s">
        <v>2481</v>
      </c>
      <c r="B467" s="60" t="s">
        <v>123</v>
      </c>
      <c r="C467" s="224" t="s">
        <v>2315</v>
      </c>
      <c r="D467" s="212" t="s">
        <v>2482</v>
      </c>
      <c r="E467" s="212" t="s">
        <v>2482</v>
      </c>
      <c r="F467" s="143" t="s">
        <v>2483</v>
      </c>
      <c r="G467" s="66" t="s">
        <v>125</v>
      </c>
      <c r="H467" s="158">
        <v>100</v>
      </c>
      <c r="I467" s="66">
        <v>710000000</v>
      </c>
      <c r="J467" s="66" t="s">
        <v>126</v>
      </c>
      <c r="K467" s="226" t="s">
        <v>538</v>
      </c>
      <c r="L467" s="66" t="s">
        <v>126</v>
      </c>
      <c r="M467" s="227"/>
      <c r="N467" s="71" t="s">
        <v>544</v>
      </c>
      <c r="O467" s="2" t="s">
        <v>545</v>
      </c>
      <c r="P467" s="227"/>
      <c r="Q467" s="227"/>
      <c r="R467" s="227"/>
      <c r="S467" s="227"/>
      <c r="T467" s="228">
        <v>39173528.57</v>
      </c>
      <c r="U467" s="228">
        <v>43874352</v>
      </c>
      <c r="V467" s="66" t="s">
        <v>130</v>
      </c>
      <c r="W467" s="166">
        <v>2017</v>
      </c>
      <c r="X467" s="197" t="s">
        <v>2343</v>
      </c>
    </row>
    <row r="468" spans="1:24" s="201" customFormat="1" ht="81" customHeight="1" x14ac:dyDescent="0.25">
      <c r="A468" s="194" t="s">
        <v>2484</v>
      </c>
      <c r="B468" s="60" t="s">
        <v>123</v>
      </c>
      <c r="C468" s="66" t="s">
        <v>2318</v>
      </c>
      <c r="D468" s="143" t="s">
        <v>2485</v>
      </c>
      <c r="E468" s="143" t="s">
        <v>2486</v>
      </c>
      <c r="F468" s="224" t="s">
        <v>2487</v>
      </c>
      <c r="G468" s="66" t="s">
        <v>125</v>
      </c>
      <c r="H468" s="65">
        <v>100</v>
      </c>
      <c r="I468" s="66">
        <v>710000000</v>
      </c>
      <c r="J468" s="66" t="s">
        <v>126</v>
      </c>
      <c r="K468" s="226" t="s">
        <v>538</v>
      </c>
      <c r="L468" s="66" t="s">
        <v>126</v>
      </c>
      <c r="M468" s="227"/>
      <c r="N468" s="71" t="s">
        <v>544</v>
      </c>
      <c r="O468" s="2" t="s">
        <v>545</v>
      </c>
      <c r="P468" s="227"/>
      <c r="Q468" s="226"/>
      <c r="R468" s="229"/>
      <c r="S468" s="230"/>
      <c r="T468" s="228">
        <v>768599.99999999988</v>
      </c>
      <c r="U468" s="228">
        <v>860832</v>
      </c>
      <c r="V468" s="73"/>
      <c r="W468" s="166">
        <v>2017</v>
      </c>
      <c r="X468" s="197" t="s">
        <v>2343</v>
      </c>
    </row>
    <row r="469" spans="1:24" s="201" customFormat="1" ht="81" customHeight="1" x14ac:dyDescent="0.25">
      <c r="A469" s="194" t="s">
        <v>2488</v>
      </c>
      <c r="B469" s="60" t="s">
        <v>123</v>
      </c>
      <c r="C469" s="66" t="s">
        <v>2322</v>
      </c>
      <c r="D469" s="143" t="s">
        <v>2489</v>
      </c>
      <c r="E469" s="143" t="s">
        <v>2489</v>
      </c>
      <c r="F469" s="231" t="s">
        <v>2490</v>
      </c>
      <c r="G469" s="66" t="s">
        <v>442</v>
      </c>
      <c r="H469" s="65">
        <v>100</v>
      </c>
      <c r="I469" s="66">
        <v>710000000</v>
      </c>
      <c r="J469" s="66" t="s">
        <v>126</v>
      </c>
      <c r="K469" s="226" t="s">
        <v>538</v>
      </c>
      <c r="L469" s="66" t="s">
        <v>126</v>
      </c>
      <c r="M469" s="227"/>
      <c r="N469" s="71" t="s">
        <v>544</v>
      </c>
      <c r="O469" s="2" t="s">
        <v>545</v>
      </c>
      <c r="P469" s="227"/>
      <c r="Q469" s="227"/>
      <c r="R469" s="227"/>
      <c r="S469" s="230"/>
      <c r="T469" s="228">
        <v>5557463.2999999998</v>
      </c>
      <c r="U469" s="232">
        <v>6224358.9000000004</v>
      </c>
      <c r="V469" s="73"/>
      <c r="W469" s="166">
        <v>2017</v>
      </c>
      <c r="X469" s="197" t="s">
        <v>2343</v>
      </c>
    </row>
    <row r="470" spans="1:24" s="201" customFormat="1" ht="81" customHeight="1" x14ac:dyDescent="0.25">
      <c r="A470" s="194" t="s">
        <v>2491</v>
      </c>
      <c r="B470" s="60" t="s">
        <v>123</v>
      </c>
      <c r="C470" s="224" t="s">
        <v>2326</v>
      </c>
      <c r="D470" s="231" t="s">
        <v>2492</v>
      </c>
      <c r="E470" s="231" t="s">
        <v>2492</v>
      </c>
      <c r="F470" s="153" t="s">
        <v>2493</v>
      </c>
      <c r="G470" s="66" t="s">
        <v>125</v>
      </c>
      <c r="H470" s="65">
        <v>100</v>
      </c>
      <c r="I470" s="66">
        <v>710000000</v>
      </c>
      <c r="J470" s="66" t="s">
        <v>126</v>
      </c>
      <c r="K470" s="226" t="s">
        <v>538</v>
      </c>
      <c r="L470" s="66" t="s">
        <v>126</v>
      </c>
      <c r="M470" s="227"/>
      <c r="N470" s="71" t="s">
        <v>544</v>
      </c>
      <c r="O470" s="2" t="s">
        <v>545</v>
      </c>
      <c r="P470" s="227"/>
      <c r="Q470" s="227"/>
      <c r="R470" s="227"/>
      <c r="S470" s="233"/>
      <c r="T470" s="228">
        <v>142722</v>
      </c>
      <c r="U470" s="228">
        <f>T470*1.12</f>
        <v>159848.64000000001</v>
      </c>
      <c r="V470" s="73"/>
      <c r="W470" s="166">
        <v>2017</v>
      </c>
      <c r="X470" s="197" t="s">
        <v>2343</v>
      </c>
    </row>
    <row r="471" spans="1:24" s="201" customFormat="1" ht="81" customHeight="1" x14ac:dyDescent="0.25">
      <c r="A471" s="194" t="s">
        <v>2494</v>
      </c>
      <c r="B471" s="60" t="s">
        <v>123</v>
      </c>
      <c r="C471" s="224" t="s">
        <v>2330</v>
      </c>
      <c r="D471" s="231" t="s">
        <v>2495</v>
      </c>
      <c r="E471" s="231" t="s">
        <v>2496</v>
      </c>
      <c r="F471" s="231" t="s">
        <v>2497</v>
      </c>
      <c r="G471" s="66" t="s">
        <v>125</v>
      </c>
      <c r="H471" s="65">
        <v>100</v>
      </c>
      <c r="I471" s="66">
        <v>710000000</v>
      </c>
      <c r="J471" s="66" t="s">
        <v>126</v>
      </c>
      <c r="K471" s="226" t="s">
        <v>538</v>
      </c>
      <c r="L471" s="66" t="s">
        <v>126</v>
      </c>
      <c r="M471" s="227"/>
      <c r="N471" s="71" t="s">
        <v>544</v>
      </c>
      <c r="O471" s="2" t="s">
        <v>545</v>
      </c>
      <c r="P471" s="227"/>
      <c r="Q471" s="227"/>
      <c r="R471" s="227"/>
      <c r="S471" s="234"/>
      <c r="T471" s="207">
        <f>U471/1.12</f>
        <v>1123215.6964285714</v>
      </c>
      <c r="U471" s="207">
        <v>1258001.58</v>
      </c>
      <c r="V471" s="73"/>
      <c r="W471" s="166">
        <v>2017</v>
      </c>
      <c r="X471" s="197" t="s">
        <v>2343</v>
      </c>
    </row>
    <row r="472" spans="1:24" s="201" customFormat="1" ht="81" customHeight="1" x14ac:dyDescent="0.25">
      <c r="A472" s="194" t="s">
        <v>2498</v>
      </c>
      <c r="B472" s="60" t="s">
        <v>123</v>
      </c>
      <c r="C472" s="153" t="s">
        <v>2334</v>
      </c>
      <c r="D472" s="231" t="s">
        <v>2499</v>
      </c>
      <c r="E472" s="231" t="s">
        <v>2499</v>
      </c>
      <c r="F472" s="153" t="s">
        <v>2500</v>
      </c>
      <c r="G472" s="66" t="s">
        <v>125</v>
      </c>
      <c r="H472" s="65">
        <v>100</v>
      </c>
      <c r="I472" s="66">
        <v>710000000</v>
      </c>
      <c r="J472" s="66" t="s">
        <v>126</v>
      </c>
      <c r="K472" s="226" t="s">
        <v>538</v>
      </c>
      <c r="L472" s="66" t="s">
        <v>126</v>
      </c>
      <c r="M472" s="227"/>
      <c r="N472" s="71" t="s">
        <v>544</v>
      </c>
      <c r="O472" s="2" t="s">
        <v>545</v>
      </c>
      <c r="P472" s="227"/>
      <c r="Q472" s="227"/>
      <c r="R472" s="227"/>
      <c r="S472" s="230"/>
      <c r="T472" s="232">
        <v>299160</v>
      </c>
      <c r="U472" s="232">
        <f>T472*1.12</f>
        <v>335059.20000000001</v>
      </c>
      <c r="V472" s="73"/>
      <c r="W472" s="166">
        <v>2017</v>
      </c>
      <c r="X472" s="197" t="s">
        <v>2343</v>
      </c>
    </row>
    <row r="473" spans="1:24" s="201" customFormat="1" ht="153.75" customHeight="1" x14ac:dyDescent="0.25">
      <c r="A473" s="141" t="s">
        <v>2501</v>
      </c>
      <c r="B473" s="60" t="s">
        <v>123</v>
      </c>
      <c r="C473" s="205" t="s">
        <v>669</v>
      </c>
      <c r="D473" s="150" t="s">
        <v>1959</v>
      </c>
      <c r="E473" s="152" t="s">
        <v>1960</v>
      </c>
      <c r="F473" s="153" t="s">
        <v>2502</v>
      </c>
      <c r="G473" s="66" t="s">
        <v>125</v>
      </c>
      <c r="H473" s="65">
        <v>100</v>
      </c>
      <c r="I473" s="166">
        <v>710000000</v>
      </c>
      <c r="J473" s="66" t="s">
        <v>126</v>
      </c>
      <c r="K473" s="226" t="s">
        <v>543</v>
      </c>
      <c r="L473" s="208" t="s">
        <v>685</v>
      </c>
      <c r="M473" s="208"/>
      <c r="N473" s="66" t="s">
        <v>538</v>
      </c>
      <c r="O473" s="2" t="s">
        <v>2503</v>
      </c>
      <c r="P473" s="208"/>
      <c r="Q473" s="208"/>
      <c r="R473" s="209"/>
      <c r="S473" s="210"/>
      <c r="T473" s="207">
        <v>3571428.57</v>
      </c>
      <c r="U473" s="207">
        <v>4000000</v>
      </c>
      <c r="V473" s="211"/>
      <c r="W473" s="166">
        <v>2017</v>
      </c>
      <c r="X473" s="158" t="s">
        <v>2343</v>
      </c>
    </row>
    <row r="474" spans="1:24" s="139" customFormat="1" ht="114" customHeight="1" x14ac:dyDescent="0.2">
      <c r="A474" s="160" t="s">
        <v>2580</v>
      </c>
      <c r="B474" s="60" t="s">
        <v>123</v>
      </c>
      <c r="C474" s="66" t="s">
        <v>669</v>
      </c>
      <c r="D474" s="143" t="s">
        <v>1818</v>
      </c>
      <c r="E474" s="143" t="s">
        <v>780</v>
      </c>
      <c r="F474" s="224" t="s">
        <v>2581</v>
      </c>
      <c r="G474" s="66" t="s">
        <v>125</v>
      </c>
      <c r="H474" s="158">
        <v>100</v>
      </c>
      <c r="I474" s="66">
        <v>710000000</v>
      </c>
      <c r="J474" s="66" t="s">
        <v>126</v>
      </c>
      <c r="K474" s="66" t="s">
        <v>538</v>
      </c>
      <c r="L474" s="66" t="s">
        <v>2582</v>
      </c>
      <c r="M474" s="66"/>
      <c r="N474" s="66" t="s">
        <v>2426</v>
      </c>
      <c r="O474" s="66" t="s">
        <v>2583</v>
      </c>
      <c r="P474" s="66"/>
      <c r="Q474" s="66"/>
      <c r="R474" s="66"/>
      <c r="S474" s="66"/>
      <c r="T474" s="74">
        <v>0</v>
      </c>
      <c r="U474" s="74">
        <v>0</v>
      </c>
      <c r="V474" s="66"/>
      <c r="W474" s="66">
        <v>2017</v>
      </c>
      <c r="X474" s="138" t="s">
        <v>2848</v>
      </c>
    </row>
    <row r="475" spans="1:24" s="139" customFormat="1" ht="114" customHeight="1" x14ac:dyDescent="0.2">
      <c r="A475" s="160" t="s">
        <v>2872</v>
      </c>
      <c r="B475" s="60" t="s">
        <v>123</v>
      </c>
      <c r="C475" s="66" t="s">
        <v>669</v>
      </c>
      <c r="D475" s="143" t="s">
        <v>1818</v>
      </c>
      <c r="E475" s="143" t="s">
        <v>780</v>
      </c>
      <c r="F475" s="224" t="s">
        <v>2581</v>
      </c>
      <c r="G475" s="66" t="s">
        <v>125</v>
      </c>
      <c r="H475" s="158">
        <v>100</v>
      </c>
      <c r="I475" s="66">
        <v>710000000</v>
      </c>
      <c r="J475" s="66" t="s">
        <v>126</v>
      </c>
      <c r="K475" s="66" t="s">
        <v>538</v>
      </c>
      <c r="L475" s="66" t="s">
        <v>2582</v>
      </c>
      <c r="M475" s="66"/>
      <c r="N475" s="66" t="s">
        <v>2426</v>
      </c>
      <c r="O475" s="66" t="s">
        <v>2583</v>
      </c>
      <c r="P475" s="66"/>
      <c r="Q475" s="66"/>
      <c r="R475" s="66"/>
      <c r="S475" s="66"/>
      <c r="T475" s="74">
        <v>300223419.82142854</v>
      </c>
      <c r="U475" s="74">
        <v>336250230.19999999</v>
      </c>
      <c r="V475" s="66"/>
      <c r="W475" s="66">
        <v>2017</v>
      </c>
      <c r="X475" s="138" t="s">
        <v>2873</v>
      </c>
    </row>
    <row r="476" spans="1:24" s="139" customFormat="1" ht="105.75" customHeight="1" x14ac:dyDescent="0.2">
      <c r="A476" s="160" t="s">
        <v>2585</v>
      </c>
      <c r="B476" s="60" t="s">
        <v>123</v>
      </c>
      <c r="C476" s="2" t="s">
        <v>669</v>
      </c>
      <c r="D476" s="42" t="s">
        <v>1818</v>
      </c>
      <c r="E476" s="42" t="s">
        <v>780</v>
      </c>
      <c r="F476" s="248" t="s">
        <v>2586</v>
      </c>
      <c r="G476" s="2" t="s">
        <v>125</v>
      </c>
      <c r="H476" s="58">
        <v>100</v>
      </c>
      <c r="I476" s="2">
        <v>710000000</v>
      </c>
      <c r="J476" s="2" t="s">
        <v>126</v>
      </c>
      <c r="K476" s="66" t="s">
        <v>538</v>
      </c>
      <c r="L476" s="66" t="s">
        <v>2582</v>
      </c>
      <c r="M476" s="66"/>
      <c r="N476" s="66" t="s">
        <v>2426</v>
      </c>
      <c r="O476" s="66" t="s">
        <v>2587</v>
      </c>
      <c r="P476" s="66"/>
      <c r="Q476" s="66"/>
      <c r="R476" s="66"/>
      <c r="S476" s="66"/>
      <c r="T476" s="74">
        <f>U476/1.12</f>
        <v>37222174.749999993</v>
      </c>
      <c r="U476" s="74">
        <v>41688835.719999999</v>
      </c>
      <c r="V476" s="13" t="s">
        <v>130</v>
      </c>
      <c r="W476" s="66">
        <v>2017</v>
      </c>
      <c r="X476" s="138" t="s">
        <v>2584</v>
      </c>
    </row>
    <row r="477" spans="1:24" s="139" customFormat="1" ht="114" customHeight="1" x14ac:dyDescent="0.2">
      <c r="A477" s="160" t="s">
        <v>2588</v>
      </c>
      <c r="B477" s="60" t="s">
        <v>123</v>
      </c>
      <c r="C477" s="66" t="s">
        <v>830</v>
      </c>
      <c r="D477" s="143" t="s">
        <v>1808</v>
      </c>
      <c r="E477" s="143" t="s">
        <v>1808</v>
      </c>
      <c r="F477" s="143" t="s">
        <v>2589</v>
      </c>
      <c r="G477" s="66" t="s">
        <v>730</v>
      </c>
      <c r="H477" s="158">
        <v>100</v>
      </c>
      <c r="I477" s="66">
        <v>710000000</v>
      </c>
      <c r="J477" s="66" t="s">
        <v>126</v>
      </c>
      <c r="K477" s="66" t="s">
        <v>538</v>
      </c>
      <c r="L477" s="66" t="s">
        <v>2582</v>
      </c>
      <c r="M477" s="66"/>
      <c r="N477" s="66" t="s">
        <v>2426</v>
      </c>
      <c r="O477" s="66" t="s">
        <v>2590</v>
      </c>
      <c r="P477" s="66"/>
      <c r="Q477" s="66"/>
      <c r="R477" s="66"/>
      <c r="S477" s="66"/>
      <c r="T477" s="74">
        <v>0</v>
      </c>
      <c r="U477" s="74">
        <v>0</v>
      </c>
      <c r="V477" s="66"/>
      <c r="W477" s="66">
        <v>2017</v>
      </c>
      <c r="X477" s="138" t="s">
        <v>2848</v>
      </c>
    </row>
    <row r="478" spans="1:24" s="139" customFormat="1" ht="114" customHeight="1" x14ac:dyDescent="0.2">
      <c r="A478" s="160" t="s">
        <v>2874</v>
      </c>
      <c r="B478" s="60" t="s">
        <v>123</v>
      </c>
      <c r="C478" s="66" t="s">
        <v>830</v>
      </c>
      <c r="D478" s="143" t="s">
        <v>1808</v>
      </c>
      <c r="E478" s="143" t="s">
        <v>1808</v>
      </c>
      <c r="F478" s="143" t="s">
        <v>2589</v>
      </c>
      <c r="G478" s="141" t="s">
        <v>125</v>
      </c>
      <c r="H478" s="158">
        <v>100</v>
      </c>
      <c r="I478" s="66">
        <v>710000000</v>
      </c>
      <c r="J478" s="66" t="s">
        <v>126</v>
      </c>
      <c r="K478" s="141" t="s">
        <v>539</v>
      </c>
      <c r="L478" s="66" t="s">
        <v>2582</v>
      </c>
      <c r="M478" s="66"/>
      <c r="N478" s="66" t="s">
        <v>2875</v>
      </c>
      <c r="O478" s="66" t="s">
        <v>2876</v>
      </c>
      <c r="P478" s="66"/>
      <c r="Q478" s="66"/>
      <c r="R478" s="66"/>
      <c r="S478" s="66"/>
      <c r="T478" s="74">
        <f>U478/1.12</f>
        <v>13433928.571428571</v>
      </c>
      <c r="U478" s="74">
        <v>15046000</v>
      </c>
      <c r="V478" s="66"/>
      <c r="W478" s="66">
        <v>2017</v>
      </c>
      <c r="X478" s="138" t="s">
        <v>2877</v>
      </c>
    </row>
    <row r="479" spans="1:24" s="139" customFormat="1" ht="105.75" customHeight="1" x14ac:dyDescent="0.2">
      <c r="A479" s="160" t="s">
        <v>2591</v>
      </c>
      <c r="B479" s="60" t="s">
        <v>123</v>
      </c>
      <c r="C479" s="2" t="s">
        <v>669</v>
      </c>
      <c r="D479" s="42" t="s">
        <v>1818</v>
      </c>
      <c r="E479" s="42" t="s">
        <v>780</v>
      </c>
      <c r="F479" s="249" t="s">
        <v>2592</v>
      </c>
      <c r="G479" s="2" t="s">
        <v>125</v>
      </c>
      <c r="H479" s="58">
        <v>100</v>
      </c>
      <c r="I479" s="2">
        <v>710000000</v>
      </c>
      <c r="J479" s="2" t="s">
        <v>126</v>
      </c>
      <c r="K479" s="66" t="s">
        <v>538</v>
      </c>
      <c r="L479" s="66" t="s">
        <v>2582</v>
      </c>
      <c r="M479" s="66"/>
      <c r="N479" s="66" t="s">
        <v>2426</v>
      </c>
      <c r="O479" s="66" t="s">
        <v>2565</v>
      </c>
      <c r="P479" s="66"/>
      <c r="Q479" s="66"/>
      <c r="R479" s="66"/>
      <c r="S479" s="66"/>
      <c r="T479" s="74">
        <v>395000</v>
      </c>
      <c r="U479" s="74">
        <v>442400.00000000006</v>
      </c>
      <c r="V479" s="66"/>
      <c r="W479" s="66">
        <v>2017</v>
      </c>
      <c r="X479" s="138" t="s">
        <v>2584</v>
      </c>
    </row>
    <row r="480" spans="1:24" s="139" customFormat="1" ht="105.75" customHeight="1" x14ac:dyDescent="0.2">
      <c r="A480" s="66" t="s">
        <v>2593</v>
      </c>
      <c r="B480" s="60" t="s">
        <v>123</v>
      </c>
      <c r="C480" s="2" t="s">
        <v>669</v>
      </c>
      <c r="D480" s="42" t="s">
        <v>1818</v>
      </c>
      <c r="E480" s="42" t="s">
        <v>780</v>
      </c>
      <c r="F480" s="143" t="s">
        <v>2594</v>
      </c>
      <c r="G480" s="2" t="s">
        <v>125</v>
      </c>
      <c r="H480" s="58">
        <v>100</v>
      </c>
      <c r="I480" s="2">
        <v>710000000</v>
      </c>
      <c r="J480" s="2" t="s">
        <v>126</v>
      </c>
      <c r="K480" s="66" t="s">
        <v>538</v>
      </c>
      <c r="L480" s="66" t="s">
        <v>2582</v>
      </c>
      <c r="M480" s="66"/>
      <c r="N480" s="66" t="s">
        <v>2426</v>
      </c>
      <c r="O480" s="66" t="s">
        <v>2595</v>
      </c>
      <c r="P480" s="66"/>
      <c r="Q480" s="66"/>
      <c r="R480" s="66"/>
      <c r="S480" s="66"/>
      <c r="T480" s="74">
        <v>8124999.9999999991</v>
      </c>
      <c r="U480" s="74">
        <v>9100000</v>
      </c>
      <c r="V480" s="66"/>
      <c r="W480" s="66">
        <v>2017</v>
      </c>
      <c r="X480" s="66" t="s">
        <v>2584</v>
      </c>
    </row>
    <row r="481" spans="1:24" s="139" customFormat="1" ht="105.75" customHeight="1" x14ac:dyDescent="0.2">
      <c r="A481" s="73" t="s">
        <v>2704</v>
      </c>
      <c r="B481" s="60" t="s">
        <v>123</v>
      </c>
      <c r="C481" s="66" t="s">
        <v>1320</v>
      </c>
      <c r="D481" s="143" t="s">
        <v>1767</v>
      </c>
      <c r="E481" s="143" t="s">
        <v>1767</v>
      </c>
      <c r="F481" s="143" t="s">
        <v>2705</v>
      </c>
      <c r="G481" s="66" t="s">
        <v>730</v>
      </c>
      <c r="H481" s="158">
        <v>100</v>
      </c>
      <c r="I481" s="66">
        <v>710000000</v>
      </c>
      <c r="J481" s="66" t="s">
        <v>126</v>
      </c>
      <c r="K481" s="66" t="s">
        <v>539</v>
      </c>
      <c r="L481" s="66" t="s">
        <v>127</v>
      </c>
      <c r="M481" s="66"/>
      <c r="N481" s="66" t="s">
        <v>2359</v>
      </c>
      <c r="O481" s="66" t="s">
        <v>169</v>
      </c>
      <c r="P481" s="66"/>
      <c r="Q481" s="66"/>
      <c r="R481" s="140"/>
      <c r="S481" s="161"/>
      <c r="T481" s="140">
        <v>3348214.2857142854</v>
      </c>
      <c r="U481" s="140">
        <v>3750000</v>
      </c>
      <c r="V481" s="73"/>
      <c r="W481" s="73">
        <v>2017</v>
      </c>
      <c r="X481" s="66" t="s">
        <v>2625</v>
      </c>
    </row>
    <row r="482" spans="1:24" s="139" customFormat="1" ht="105.75" customHeight="1" x14ac:dyDescent="0.2">
      <c r="A482" s="157" t="s">
        <v>2706</v>
      </c>
      <c r="B482" s="60" t="s">
        <v>123</v>
      </c>
      <c r="C482" s="66" t="s">
        <v>1320</v>
      </c>
      <c r="D482" s="143" t="s">
        <v>1767</v>
      </c>
      <c r="E482" s="143" t="s">
        <v>1767</v>
      </c>
      <c r="F482" s="143" t="s">
        <v>2707</v>
      </c>
      <c r="G482" s="66" t="s">
        <v>730</v>
      </c>
      <c r="H482" s="158">
        <v>100</v>
      </c>
      <c r="I482" s="66">
        <v>710000000</v>
      </c>
      <c r="J482" s="66" t="s">
        <v>126</v>
      </c>
      <c r="K482" s="66" t="s">
        <v>539</v>
      </c>
      <c r="L482" s="66" t="s">
        <v>127</v>
      </c>
      <c r="M482" s="66"/>
      <c r="N482" s="66" t="s">
        <v>2359</v>
      </c>
      <c r="O482" s="66" t="s">
        <v>169</v>
      </c>
      <c r="P482" s="66"/>
      <c r="Q482" s="66"/>
      <c r="R482" s="140"/>
      <c r="S482" s="161"/>
      <c r="T482" s="140">
        <v>3348214.2857142854</v>
      </c>
      <c r="U482" s="140">
        <v>3750000</v>
      </c>
      <c r="V482" s="73"/>
      <c r="W482" s="73">
        <v>2017</v>
      </c>
      <c r="X482" s="138" t="s">
        <v>2625</v>
      </c>
    </row>
    <row r="483" spans="1:24" s="139" customFormat="1" ht="105.75" customHeight="1" x14ac:dyDescent="0.2">
      <c r="A483" s="157" t="s">
        <v>2708</v>
      </c>
      <c r="B483" s="60" t="s">
        <v>123</v>
      </c>
      <c r="C483" s="66" t="s">
        <v>2663</v>
      </c>
      <c r="D483" s="143" t="s">
        <v>1099</v>
      </c>
      <c r="E483" s="143" t="s">
        <v>1100</v>
      </c>
      <c r="F483" s="143" t="s">
        <v>2709</v>
      </c>
      <c r="G483" s="66" t="s">
        <v>125</v>
      </c>
      <c r="H483" s="167">
        <v>100</v>
      </c>
      <c r="I483" s="66">
        <v>710000000</v>
      </c>
      <c r="J483" s="66" t="s">
        <v>126</v>
      </c>
      <c r="K483" s="66" t="s">
        <v>539</v>
      </c>
      <c r="L483" s="66" t="s">
        <v>126</v>
      </c>
      <c r="M483" s="66"/>
      <c r="N483" s="66" t="s">
        <v>1211</v>
      </c>
      <c r="O483" s="66" t="s">
        <v>2512</v>
      </c>
      <c r="P483" s="66"/>
      <c r="Q483" s="66"/>
      <c r="R483" s="74"/>
      <c r="S483" s="74"/>
      <c r="T483" s="74">
        <v>450000</v>
      </c>
      <c r="U483" s="74">
        <v>504000.00000000006</v>
      </c>
      <c r="V483" s="104"/>
      <c r="W483" s="73">
        <v>2017</v>
      </c>
      <c r="X483" s="138" t="s">
        <v>2625</v>
      </c>
    </row>
    <row r="484" spans="1:24" s="139" customFormat="1" ht="105.75" customHeight="1" x14ac:dyDescent="0.2">
      <c r="A484" s="157" t="s">
        <v>2710</v>
      </c>
      <c r="B484" s="60" t="s">
        <v>123</v>
      </c>
      <c r="C484" s="66" t="s">
        <v>2663</v>
      </c>
      <c r="D484" s="143" t="s">
        <v>1099</v>
      </c>
      <c r="E484" s="143" t="s">
        <v>1100</v>
      </c>
      <c r="F484" s="143" t="s">
        <v>2711</v>
      </c>
      <c r="G484" s="66" t="s">
        <v>125</v>
      </c>
      <c r="H484" s="158">
        <v>100</v>
      </c>
      <c r="I484" s="66">
        <v>710000000</v>
      </c>
      <c r="J484" s="66" t="s">
        <v>126</v>
      </c>
      <c r="K484" s="66" t="s">
        <v>529</v>
      </c>
      <c r="L484" s="66" t="s">
        <v>2371</v>
      </c>
      <c r="M484" s="66"/>
      <c r="N484" s="66" t="s">
        <v>2712</v>
      </c>
      <c r="O484" s="66" t="s">
        <v>169</v>
      </c>
      <c r="P484" s="66"/>
      <c r="Q484" s="66"/>
      <c r="R484" s="140"/>
      <c r="S484" s="161"/>
      <c r="T484" s="140">
        <v>150000</v>
      </c>
      <c r="U484" s="140">
        <v>168000.00000000003</v>
      </c>
      <c r="V484" s="73"/>
      <c r="W484" s="73">
        <v>2017</v>
      </c>
      <c r="X484" s="138" t="s">
        <v>2625</v>
      </c>
    </row>
    <row r="485" spans="1:24" s="139" customFormat="1" ht="105.75" customHeight="1" x14ac:dyDescent="0.2">
      <c r="A485" s="157" t="s">
        <v>2713</v>
      </c>
      <c r="B485" s="60" t="s">
        <v>123</v>
      </c>
      <c r="C485" s="66" t="s">
        <v>830</v>
      </c>
      <c r="D485" s="143" t="s">
        <v>2714</v>
      </c>
      <c r="E485" s="143" t="s">
        <v>2714</v>
      </c>
      <c r="F485" s="143" t="s">
        <v>2715</v>
      </c>
      <c r="G485" s="66" t="s">
        <v>730</v>
      </c>
      <c r="H485" s="65">
        <v>10</v>
      </c>
      <c r="I485" s="66">
        <v>710000000</v>
      </c>
      <c r="J485" s="66" t="s">
        <v>126</v>
      </c>
      <c r="K485" s="66" t="s">
        <v>539</v>
      </c>
      <c r="L485" s="66" t="s">
        <v>685</v>
      </c>
      <c r="M485" s="66"/>
      <c r="N485" s="66" t="s">
        <v>2716</v>
      </c>
      <c r="O485" s="66" t="s">
        <v>169</v>
      </c>
      <c r="P485" s="66"/>
      <c r="Q485" s="66"/>
      <c r="R485" s="74"/>
      <c r="S485" s="74"/>
      <c r="T485" s="140">
        <v>37663919.999999993</v>
      </c>
      <c r="U485" s="140">
        <v>42183590.399999999</v>
      </c>
      <c r="V485" s="73"/>
      <c r="W485" s="73">
        <v>2017</v>
      </c>
      <c r="X485" s="138" t="s">
        <v>2625</v>
      </c>
    </row>
    <row r="486" spans="1:24" s="139" customFormat="1" ht="105.75" customHeight="1" x14ac:dyDescent="0.2">
      <c r="A486" s="157" t="s">
        <v>2717</v>
      </c>
      <c r="B486" s="60" t="s">
        <v>123</v>
      </c>
      <c r="C486" s="66" t="s">
        <v>830</v>
      </c>
      <c r="D486" s="143" t="s">
        <v>2714</v>
      </c>
      <c r="E486" s="143" t="s">
        <v>2714</v>
      </c>
      <c r="F486" s="143" t="s">
        <v>2718</v>
      </c>
      <c r="G486" s="66" t="s">
        <v>125</v>
      </c>
      <c r="H486" s="65">
        <v>0</v>
      </c>
      <c r="I486" s="66">
        <v>710000000</v>
      </c>
      <c r="J486" s="66" t="s">
        <v>126</v>
      </c>
      <c r="K486" s="66" t="s">
        <v>538</v>
      </c>
      <c r="L486" s="66" t="s">
        <v>2689</v>
      </c>
      <c r="M486" s="66"/>
      <c r="N486" s="66" t="s">
        <v>539</v>
      </c>
      <c r="O486" s="66" t="s">
        <v>2512</v>
      </c>
      <c r="P486" s="66"/>
      <c r="Q486" s="66"/>
      <c r="R486" s="74"/>
      <c r="S486" s="74"/>
      <c r="T486" s="140">
        <v>4800000</v>
      </c>
      <c r="U486" s="140">
        <v>4800000</v>
      </c>
      <c r="V486" s="73"/>
      <c r="W486" s="73">
        <v>2017</v>
      </c>
      <c r="X486" s="138" t="s">
        <v>2719</v>
      </c>
    </row>
    <row r="487" spans="1:24" s="139" customFormat="1" ht="114" customHeight="1" thickBot="1" x14ac:dyDescent="0.25">
      <c r="A487" s="259" t="s">
        <v>2878</v>
      </c>
      <c r="B487" s="156" t="s">
        <v>123</v>
      </c>
      <c r="C487" s="147" t="s">
        <v>1003</v>
      </c>
      <c r="D487" s="244" t="s">
        <v>1805</v>
      </c>
      <c r="E487" s="265" t="s">
        <v>1794</v>
      </c>
      <c r="F487" s="244" t="s">
        <v>2879</v>
      </c>
      <c r="G487" s="260" t="s">
        <v>2880</v>
      </c>
      <c r="H487" s="245">
        <v>100</v>
      </c>
      <c r="I487" s="244">
        <v>710000000</v>
      </c>
      <c r="J487" s="147" t="s">
        <v>126</v>
      </c>
      <c r="K487" s="260" t="s">
        <v>539</v>
      </c>
      <c r="L487" s="147" t="s">
        <v>2881</v>
      </c>
      <c r="M487" s="244"/>
      <c r="N487" s="147" t="s">
        <v>2875</v>
      </c>
      <c r="O487" s="147" t="s">
        <v>2882</v>
      </c>
      <c r="P487" s="244"/>
      <c r="Q487" s="244"/>
      <c r="R487" s="244"/>
      <c r="S487" s="244"/>
      <c r="T487" s="261">
        <v>6276540</v>
      </c>
      <c r="U487" s="261">
        <v>7029724.7999999998</v>
      </c>
      <c r="V487" s="147" t="s">
        <v>130</v>
      </c>
      <c r="W487" s="147">
        <v>2017</v>
      </c>
      <c r="X487" s="246" t="s">
        <v>2815</v>
      </c>
    </row>
    <row r="488" spans="1:24" s="89" customFormat="1" ht="12.75" x14ac:dyDescent="0.2">
      <c r="A488" s="190" t="s">
        <v>1225</v>
      </c>
      <c r="B488" s="191"/>
      <c r="C488" s="191"/>
      <c r="D488" s="192"/>
      <c r="E488" s="192"/>
      <c r="F488" s="192"/>
      <c r="G488" s="191"/>
      <c r="H488" s="191"/>
      <c r="I488" s="192"/>
      <c r="J488" s="191"/>
      <c r="K488" s="191"/>
      <c r="L488" s="191"/>
      <c r="M488" s="191"/>
      <c r="N488" s="191"/>
      <c r="O488" s="191"/>
      <c r="P488" s="191"/>
      <c r="Q488" s="191"/>
      <c r="R488" s="185"/>
      <c r="S488" s="186"/>
      <c r="T488" s="186">
        <f>SUM(T173:T487)</f>
        <v>10187299018.861427</v>
      </c>
      <c r="U488" s="186">
        <f>SUM(U173:U487)</f>
        <v>10984226460.652002</v>
      </c>
      <c r="V488" s="191"/>
      <c r="W488" s="184"/>
      <c r="X488" s="193"/>
    </row>
    <row r="489" spans="1:24" s="41" customFormat="1" x14ac:dyDescent="0.25">
      <c r="A489" s="157"/>
      <c r="B489" s="91"/>
      <c r="C489" s="91"/>
      <c r="D489" s="92"/>
      <c r="E489" s="92"/>
      <c r="F489" s="92"/>
      <c r="G489" s="91"/>
      <c r="H489" s="91"/>
      <c r="I489" s="92"/>
      <c r="J489" s="91"/>
      <c r="K489" s="91"/>
      <c r="L489" s="91"/>
      <c r="M489" s="91"/>
      <c r="N489" s="91"/>
      <c r="O489" s="91"/>
      <c r="P489" s="91"/>
      <c r="Q489" s="91"/>
      <c r="R489" s="68"/>
      <c r="S489" s="56"/>
      <c r="T489" s="56"/>
      <c r="U489" s="56"/>
      <c r="V489" s="91"/>
      <c r="W489" s="4"/>
      <c r="X489" s="14"/>
    </row>
    <row r="490" spans="1:24" s="41" customFormat="1" ht="15.75" thickBot="1" x14ac:dyDescent="0.3">
      <c r="A490" s="182" t="s">
        <v>1226</v>
      </c>
      <c r="B490" s="93"/>
      <c r="C490" s="93"/>
      <c r="D490" s="94"/>
      <c r="E490" s="94"/>
      <c r="F490" s="94"/>
      <c r="G490" s="94"/>
      <c r="H490" s="94"/>
      <c r="I490" s="94"/>
      <c r="J490" s="94"/>
      <c r="K490" s="93"/>
      <c r="L490" s="93"/>
      <c r="M490" s="94"/>
      <c r="N490" s="93"/>
      <c r="O490" s="94"/>
      <c r="P490" s="94"/>
      <c r="Q490" s="94"/>
      <c r="R490" s="95"/>
      <c r="S490" s="95"/>
      <c r="T490" s="95">
        <f>T488+T171+T97</f>
        <v>63965559077.326416</v>
      </c>
      <c r="U490" s="95">
        <f>U488+U171+U97</f>
        <v>71215877726.137604</v>
      </c>
      <c r="V490" s="93"/>
      <c r="W490" s="96"/>
      <c r="X490" s="97"/>
    </row>
  </sheetData>
  <mergeCells count="7">
    <mergeCell ref="A2:X2"/>
    <mergeCell ref="D10:W10"/>
    <mergeCell ref="A4:W4"/>
    <mergeCell ref="A5:B5"/>
    <mergeCell ref="D5:W5"/>
    <mergeCell ref="R6:X7"/>
    <mergeCell ref="R8:X9"/>
  </mergeCells>
  <pageMargins left="0.70866141732283472" right="0.70866141732283472" top="0.74803149606299213" bottom="0.74803149606299213" header="0.31496062992125984" footer="0.31496062992125984"/>
  <pageSetup paperSize="9" scale="39" orientation="landscape" r:id="rId1"/>
  <headerFooter>
    <oddFooter>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русс</vt:lpstr>
      <vt:lpstr>каз</vt:lpstr>
      <vt:lpstr>каз!Заголовки_для_печати</vt:lpstr>
      <vt:lpstr>русс!Заголовки_для_печати</vt:lpstr>
      <vt:lpstr>каз!Область_печати</vt:lpstr>
      <vt:lpstr>русс!Область_печати</vt:lpstr>
    </vt:vector>
  </TitlesOfParts>
  <Company>АО "НАК "Казатомпром"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Сералина Сауле</dc:creator>
  <cp:lastModifiedBy>Кадырбайулы Сулеймен</cp:lastModifiedBy>
  <cp:lastPrinted>2017-01-05T03:28:58Z</cp:lastPrinted>
  <dcterms:created xsi:type="dcterms:W3CDTF">2016-12-20T08:36:10Z</dcterms:created>
  <dcterms:modified xsi:type="dcterms:W3CDTF">2017-06-21T04:36:38Z</dcterms:modified>
</cp:coreProperties>
</file>